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vitlana_denysova\Documents\DATA GOV UA\бюджетні запити\"/>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0" i="1" l="1"/>
  <c r="F260" i="1"/>
  <c r="E260" i="1"/>
  <c r="D260" i="1"/>
  <c r="C260" i="1"/>
  <c r="K245" i="1"/>
  <c r="J245" i="1"/>
  <c r="I245" i="1"/>
  <c r="H245" i="1"/>
  <c r="F245" i="1"/>
  <c r="E245" i="1"/>
  <c r="D245" i="1"/>
  <c r="C245" i="1"/>
  <c r="L244" i="1"/>
  <c r="G244" i="1"/>
  <c r="L243" i="1"/>
  <c r="G243" i="1"/>
  <c r="L242" i="1"/>
  <c r="G242" i="1"/>
  <c r="L241" i="1"/>
  <c r="G241" i="1"/>
  <c r="L240" i="1"/>
  <c r="G240" i="1"/>
  <c r="L239" i="1"/>
  <c r="G239" i="1"/>
  <c r="G245" i="1" s="1"/>
  <c r="L238" i="1"/>
  <c r="L245" i="1" s="1"/>
  <c r="G238" i="1"/>
  <c r="I229" i="1"/>
  <c r="H229" i="1"/>
  <c r="G229" i="1"/>
  <c r="F229" i="1"/>
  <c r="E229" i="1"/>
  <c r="D229" i="1"/>
  <c r="C229" i="1"/>
  <c r="J228" i="1"/>
  <c r="J227" i="1"/>
  <c r="J226" i="1"/>
  <c r="J225" i="1"/>
  <c r="J224" i="1"/>
  <c r="J223" i="1"/>
  <c r="J222" i="1"/>
  <c r="J221" i="1"/>
  <c r="J229" i="1" s="1"/>
  <c r="L170" i="1"/>
  <c r="K170" i="1"/>
  <c r="J170" i="1"/>
  <c r="H170" i="1"/>
  <c r="G170" i="1"/>
  <c r="F170" i="1"/>
  <c r="D170" i="1"/>
  <c r="C170" i="1"/>
  <c r="E168" i="1"/>
  <c r="E170" i="1" s="1"/>
  <c r="I167" i="1"/>
  <c r="I170" i="1" s="1"/>
  <c r="J158" i="1"/>
  <c r="G158" i="1"/>
  <c r="J157" i="1"/>
  <c r="G157" i="1"/>
  <c r="J156" i="1"/>
  <c r="G156" i="1"/>
  <c r="J155" i="1"/>
  <c r="G155" i="1"/>
  <c r="J154" i="1"/>
  <c r="G154" i="1"/>
  <c r="J153" i="1"/>
  <c r="G153" i="1"/>
  <c r="J152" i="1"/>
  <c r="G152" i="1"/>
  <c r="J151" i="1"/>
  <c r="G151" i="1"/>
  <c r="J150" i="1"/>
  <c r="G150" i="1"/>
  <c r="J149" i="1"/>
  <c r="G149" i="1"/>
  <c r="J148" i="1"/>
  <c r="G148" i="1"/>
  <c r="J147" i="1"/>
  <c r="G147" i="1"/>
  <c r="J145" i="1"/>
  <c r="G145" i="1"/>
  <c r="M136" i="1"/>
  <c r="J136" i="1"/>
  <c r="G136" i="1"/>
  <c r="M135" i="1"/>
  <c r="J135" i="1"/>
  <c r="G135" i="1"/>
  <c r="M134" i="1"/>
  <c r="J134" i="1"/>
  <c r="G134" i="1"/>
  <c r="M133" i="1"/>
  <c r="J133" i="1"/>
  <c r="G133" i="1"/>
  <c r="M132" i="1"/>
  <c r="J132" i="1"/>
  <c r="G132" i="1"/>
  <c r="M131" i="1"/>
  <c r="J131" i="1"/>
  <c r="G131" i="1"/>
  <c r="M130" i="1"/>
  <c r="J130" i="1"/>
  <c r="G130" i="1"/>
  <c r="M129" i="1"/>
  <c r="J129" i="1"/>
  <c r="G129" i="1"/>
  <c r="M128" i="1"/>
  <c r="J128" i="1"/>
  <c r="G128" i="1"/>
  <c r="M127" i="1"/>
  <c r="J127" i="1"/>
  <c r="G127" i="1"/>
  <c r="M126" i="1"/>
  <c r="J126" i="1"/>
  <c r="G126" i="1"/>
  <c r="M125" i="1"/>
  <c r="J125" i="1"/>
  <c r="G125" i="1"/>
  <c r="I113" i="1"/>
  <c r="H113" i="1"/>
  <c r="G113" i="1"/>
  <c r="F113" i="1"/>
  <c r="E113" i="1"/>
  <c r="D113" i="1"/>
  <c r="C113" i="1"/>
  <c r="J112" i="1"/>
  <c r="J113" i="1" s="1"/>
  <c r="F112" i="1"/>
  <c r="N104" i="1"/>
  <c r="M104" i="1"/>
  <c r="L104" i="1"/>
  <c r="K104" i="1"/>
  <c r="J104" i="1"/>
  <c r="I104" i="1"/>
  <c r="H104" i="1"/>
  <c r="G104" i="1"/>
  <c r="E104" i="1"/>
  <c r="D104" i="1"/>
  <c r="C104" i="1"/>
  <c r="D103" i="1"/>
  <c r="F103" i="1" s="1"/>
  <c r="F104" i="1" s="1"/>
  <c r="I85" i="1"/>
  <c r="H85" i="1"/>
  <c r="G85" i="1"/>
  <c r="F85" i="1"/>
  <c r="E85" i="1"/>
  <c r="D85" i="1"/>
  <c r="C85" i="1"/>
  <c r="J84" i="1"/>
  <c r="F84" i="1"/>
  <c r="J83" i="1"/>
  <c r="F83" i="1"/>
  <c r="J82" i="1"/>
  <c r="F82" i="1"/>
  <c r="J81" i="1"/>
  <c r="F81" i="1"/>
  <c r="J80" i="1"/>
  <c r="J85" i="1" s="1"/>
  <c r="F80" i="1"/>
  <c r="J79" i="1"/>
  <c r="F79" i="1"/>
  <c r="M62" i="1"/>
  <c r="L62" i="1"/>
  <c r="K62" i="1"/>
  <c r="I62" i="1"/>
  <c r="H62" i="1"/>
  <c r="G62" i="1"/>
  <c r="E62" i="1"/>
  <c r="D62" i="1"/>
  <c r="C62" i="1"/>
  <c r="F61" i="1"/>
  <c r="N60" i="1"/>
  <c r="J60" i="1"/>
  <c r="F60" i="1"/>
  <c r="N59" i="1"/>
  <c r="J59" i="1"/>
  <c r="F59" i="1"/>
  <c r="N58" i="1"/>
  <c r="J58" i="1"/>
  <c r="F58" i="1"/>
  <c r="N57" i="1"/>
  <c r="J57" i="1"/>
  <c r="F57" i="1"/>
  <c r="F62" i="1" s="1"/>
  <c r="N56" i="1"/>
  <c r="J56" i="1"/>
  <c r="F56" i="1"/>
  <c r="N55" i="1"/>
  <c r="N62" i="1" s="1"/>
  <c r="J55" i="1"/>
  <c r="F55" i="1"/>
  <c r="N54" i="1"/>
  <c r="J54" i="1"/>
  <c r="J62" i="1" s="1"/>
  <c r="F54" i="1"/>
  <c r="J46" i="1"/>
  <c r="G46" i="1"/>
  <c r="F46" i="1"/>
  <c r="C46" i="1"/>
  <c r="N34" i="1"/>
  <c r="K34" i="1"/>
  <c r="J34" i="1"/>
  <c r="G34" i="1"/>
  <c r="D34" i="1"/>
  <c r="C34" i="1"/>
  <c r="F32" i="1"/>
  <c r="F31" i="1"/>
  <c r="F30" i="1"/>
  <c r="F29" i="1"/>
  <c r="F34" i="1" s="1"/>
  <c r="F28" i="1"/>
</calcChain>
</file>

<file path=xl/sharedStrings.xml><?xml version="1.0" encoding="utf-8"?>
<sst xmlns="http://schemas.openxmlformats.org/spreadsheetml/2006/main" count="866" uniqueCount="191">
  <si>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</si>
  <si>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</si>
  <si>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</si>
  <si>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</si>
  <si>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</si>
  <si>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2020 - 2022 РОКИ індивідуальний (Форма 2020-2)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</si>
  <si>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</si>
  <si>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</si>
  <si>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</si>
  <si>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</si>
  <si>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</si>
  <si>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</si>
  <si>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</si>
  <si>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</si>
  <si>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</si>
  <si>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0160</t>
  </si>
  <si>
    <t>0111</t>
  </si>
  <si>
    <t>Керівництво і управління у відповідній сфері у містах (місті Києві), селищах, селах, об’єднаних територіальних громадах</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</si>
  <si>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</si>
  <si>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</si>
  <si>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</si>
  <si>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</si>
  <si>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</si>
  <si>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2020 - 2022 роки:</t>
  </si>
  <si>
    <t>1) мета бюджетної програми, строки її реалізації;</t>
  </si>
  <si>
    <t>Керівництво і управління у відповідній сфері. Строки реалізації  - постійно протягом 2020-2022 років</t>
  </si>
  <si>
    <t>2) завдання бюджетної програми;</t>
  </si>
  <si>
    <t>Завдання 1. Здійснення виконавчими органами міських (міст республіканського Автономної Республіки Крим та обласного значення) рад, районних у містах рад (у разі їх створення) наданих законодавством повноважень у відповідній сфері</t>
  </si>
  <si>
    <t>3) підстави реалізації бюджетної програми.</t>
  </si>
  <si>
    <t xml:space="preserve">Конституція України, Бюджетний кодекс України, проект Закону "Про державний бюджет на 2020 рік", Закон "Про місцеве самоврядування", Положення про фінансове управління Горішньоплавнівської міської ради Полтавської області, рішення обласної та міської ради,  проект рішення Горішньоплавнівської міської ради  "Про міський бюджет на 2020 рік" </t>
  </si>
  <si>
    <t>5. Надходження для виконання бюджетної програми:</t>
  </si>
  <si>
    <t>1) надходження для виконання бюджетної програми у 2018 - 2020 роках:</t>
  </si>
  <si>
    <t>(грн)</t>
  </si>
  <si>
    <t>Код</t>
  </si>
  <si>
    <t>Найменування</t>
  </si>
  <si>
    <t>2018 рік (звіт)</t>
  </si>
  <si>
    <t>2019 рік (затверджено)</t>
  </si>
  <si>
    <t>2020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</si>
  <si>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</si>
  <si>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</si>
  <si>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</si>
  <si>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</si>
  <si>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</si>
  <si>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</si>
  <si>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</si>
  <si>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</si>
  <si>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</si>
  <si>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</si>
  <si>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Надходження бюджетних установ від реалізації в установленому порядку майна (крім нерухомого майна) </t>
  </si>
  <si>
    <t>Інші надходження спеціального фонду
(розписати за видами надходжень)</t>
  </si>
  <si>
    <t>Кошти, що передаються із загального фонду бюджету до бюджету розвитку (спеціального фонду)</t>
  </si>
  <si>
    <t>Повернення кредитів до бюджету</t>
  </si>
  <si>
    <t>УСЬОГО</t>
  </si>
  <si>
    <t>2) надходження для виконання бюджетної програми у 2021 - 2022 роках:</t>
  </si>
  <si>
    <t>2021 рік (прогноз)</t>
  </si>
  <si>
    <t>2022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</si>
  <si>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</si>
  <si>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</si>
  <si>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2018 - 2020 роках:</t>
  </si>
  <si>
    <t>Код Економічної класифікації видатків бюджету</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</si>
  <si>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</si>
  <si>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</si>
  <si>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</si>
  <si>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</si>
  <si>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</si>
  <si>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Окремі заходи по реалізації державних (регіональних) програм, не віднесені до заходів розвитку</t>
  </si>
  <si>
    <t xml:space="preserve"> Інші поточні видатки</t>
  </si>
  <si>
    <t xml:space="preserve">Придбання обладнання і предметів довгострокового користування </t>
  </si>
  <si>
    <t>2) надання кредитів за кодами Класифікації кредитування бюджету у 2018 - 2020 роках:</t>
  </si>
  <si>
    <t>Код Класифікації кредитування бюджету</t>
  </si>
  <si>
    <t>3) видатки за кодами Економічної класифікації видатків бюджету у 2021 - 2022 роках:</t>
  </si>
  <si>
    <t>4) надання кредитів за кодами Класифікації кредитування бюджету у 2021 - 2022 роках:</t>
  </si>
  <si>
    <t>7. Витрати за напрямами використання бюджетних коштів:</t>
  </si>
  <si>
    <t>1) витрати за напрямами використання бюджетних коштів у 2018 - 2020 роках:</t>
  </si>
  <si>
    <t>N з/п</t>
  </si>
  <si>
    <t>Напрями використання бюджетних коштів</t>
  </si>
  <si>
    <t xml:space="preserve">Здійснення виконавчими органами міських (міст республіканського Автономної Республіки Крим та обласного значення) рад, районних у містах рад (у разі їх створення) наданих законодавством повноважень у відповідній сфері </t>
  </si>
  <si>
    <t>2) витрати за напрямами використання бюджетних коштів у 2021 - 2022 роках:</t>
  </si>
  <si>
    <t>N  з/п</t>
  </si>
  <si>
    <t>8. Результативні показники бюджетної програми:</t>
  </si>
  <si>
    <t>1) результативні показники бюджетної програми у 2018- 2020 роках:</t>
  </si>
  <si>
    <t>Показники</t>
  </si>
  <si>
    <t>Одиниця виміру</t>
  </si>
  <si>
    <t>Джерело інформації</t>
  </si>
  <si>
    <t>разом
(5 + 6)</t>
  </si>
  <si>
    <t>разом
(8 + 9)</t>
  </si>
  <si>
    <t>затрат</t>
  </si>
  <si>
    <t xml:space="preserve">кількість штатних одиниць, в т.ч.                     - посадових осіб місцевого самовряд.                                        - іншого персоналу </t>
  </si>
  <si>
    <t>од.</t>
  </si>
  <si>
    <t>штатний розпис</t>
  </si>
  <si>
    <t>14,5                            14                             0,5</t>
  </si>
  <si>
    <t>продукту</t>
  </si>
  <si>
    <t>кількість підготовлених рішень і розпоряджень, угод</t>
  </si>
  <si>
    <t>Проект рішення сессії  Горішньоплавнівської міської ради "Про затвердження плану роботи Горішньоплавнівської міської ради Полтавської області на 2020р" ,       довідка бюджетного відділу</t>
  </si>
  <si>
    <t>кількість бюджетних програм, що опрацьовуються</t>
  </si>
  <si>
    <t>Проект рішення сессії  Горішньоплавнівської міської ради "Про міський бюджет на 2020 рік", проект рішення сесії Дмитрівської сільської ради "Про сільський бюджет на 2020 рік" Додаток 3</t>
  </si>
  <si>
    <t>кількість довідок про зміни до розпису місцевого бюджету м.Горішні Плавні</t>
  </si>
  <si>
    <t>АІС "Місцеві бюджети"</t>
  </si>
  <si>
    <t xml:space="preserve">кількість підготовлених розпоряджень на фінансування та платіжних доручень </t>
  </si>
  <si>
    <t xml:space="preserve">АІС "Місцеві бюджети", книга реєстрації платіжних доручень </t>
  </si>
  <si>
    <t>кількість проведених перевірок кошторисів головних розпорядників</t>
  </si>
  <si>
    <t>Наказ про перевірку кошторисів</t>
  </si>
  <si>
    <t>ефективності</t>
  </si>
  <si>
    <t xml:space="preserve">кількість підготовлених рішень і розпоряджень, угод на одного працівника </t>
  </si>
  <si>
    <t xml:space="preserve">довідка бюджетного відділу, штатний розпис </t>
  </si>
  <si>
    <t>кількість бюджетних програм, що опрацьовуються, на одного працівника</t>
  </si>
  <si>
    <t xml:space="preserve">Проект рішення сессії  Горішньоплавнівської міської ради "Про міський бюджет на 2020 рік", проект рішення сесії Дмитрівської сільської ради "Про сільський бюджет на 2020 рік" Додаток 3, штатний розпис </t>
  </si>
  <si>
    <t>кількість  довідок про зміни до розпису міського бюджету м.Горішні Плавні на одного працівника</t>
  </si>
  <si>
    <t>АІС "Місцеві бюджети", штатний розпис</t>
  </si>
  <si>
    <t>кількість підготовлених розпоряджень на фінансування та платіжних доручень на одного працівника</t>
  </si>
  <si>
    <t>АІС "Місцеві бюджети", книга реєстрації платіжних доручень, штатний розпис</t>
  </si>
  <si>
    <t>кількість проведених перевірок кошторисів головних розпорядників на одного працівника</t>
  </si>
  <si>
    <t>Наказ та довідки про перевірку, штатний розпис</t>
  </si>
  <si>
    <t xml:space="preserve">витрати на утримання однієї штатної одиниці </t>
  </si>
  <si>
    <t xml:space="preserve">розрахунок до кошторису і штатний розпис </t>
  </si>
  <si>
    <t>2) результативні показники бюджетної програми у 2021 - 2022 роках:</t>
  </si>
  <si>
    <t xml:space="preserve">Проект рішення сессії  Горішньоплавнівської міської ради "Про міський бюджет на 2018 рік", проект рішення сесії Дмитрівської сільської ради "Про сільський бюджет на 2018 рік" Додаток 3, штатний розпис </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</si>
  <si>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</si>
  <si>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</si>
  <si>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</si>
  <si>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</si>
  <si>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</si>
  <si>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</si>
  <si>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</si>
  <si>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</si>
  <si>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2019 рік (план)</t>
  </si>
  <si>
    <t>2020 рік</t>
  </si>
  <si>
    <t>2021 рік</t>
  </si>
  <si>
    <t>2022 рік</t>
  </si>
  <si>
    <t>затверджено</t>
  </si>
  <si>
    <t>фактично зайняті</t>
  </si>
  <si>
    <t>510 - Державні службовці</t>
  </si>
  <si>
    <t xml:space="preserve">537 - Обслуговуючий персонал </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</si>
  <si>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</si>
  <si>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</si>
  <si>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2018 - 2020 роках:</t>
  </si>
  <si>
    <t>Найменування місцевої/регіональної програми</t>
  </si>
  <si>
    <t>Коли та яким документом затверджена</t>
  </si>
  <si>
    <t>разом
(4 + 5)</t>
  </si>
  <si>
    <t>разом
(10 + 11)</t>
  </si>
  <si>
    <t>2) місцеві/регіональні програми, які виконуються в межах бюджетної програми у 2021 - 2022 роках:</t>
  </si>
  <si>
    <t>12. Об'єкти, які виконуються в межах бюджетної програми за рахунок коштів бюджету розвитку у 2018 - 2022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</si>
  <si>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</si>
  <si>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</si>
  <si>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</si>
  <si>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</si>
  <si>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</si>
  <si>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2018 році, очікувані результати у 2019 році, обґрунтування необхідності передбачення витрат на 2020 - 2022 роки.</t>
  </si>
  <si>
    <t>Фінансове управління Горішньоплавнівської міської ради Полтавської області є юридичною особою, має самостійний баланс та утримується за рахунок коштів міського бюджету. Фінансове управління здійснює реалізацію державної фінансової та бюджетної політики на території м.Горішні Плавні та управління бюджетним процесом міста.Заплановані обсяги видатків на 2020 рік за даною програмою визначені на підставі розрахунків до кошторису та відповідають потребам установи. Не проведення видатків за даною програмою приведе до зупинення бюджетного процесу у м.Горішніх Плавнях.</t>
  </si>
  <si>
    <t>14. Бюджетні зобов'язання у 2018 - 2020 роках:</t>
  </si>
  <si>
    <t>1) кредиторська заборгованість місцевого бюджету у 2018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</si>
  <si>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</si>
  <si>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</si>
  <si>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</si>
  <si>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</si>
  <si>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</si>
  <si>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</si>
  <si>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</si>
  <si>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</si>
  <si>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</si>
  <si>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</si>
  <si>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Предмети, матеріали, обладнання та інвентар (власні надходження)</t>
  </si>
  <si>
    <t>2) кредиторська заборгованість місцевого бюджету у 2019 - 2020 роках:</t>
  </si>
  <si>
    <t>Код Еконо-мічної класифікації видатків бюджету / код Класифікації кредитування бюджету</t>
  </si>
  <si>
    <t>2019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</si>
  <si>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</si>
  <si>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</si>
  <si>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</si>
  <si>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</si>
  <si>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</si>
  <si>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</si>
  <si>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</si>
  <si>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2018 - 2019 роках:</t>
  </si>
  <si>
    <t>Касові видатки / надання кредитів</t>
  </si>
  <si>
    <t>Дебіторська заборгованість на 01.01.2018</t>
  </si>
  <si>
    <t>Дебіторська заборгованість на 01.01.2019</t>
  </si>
  <si>
    <t>Очікувана дебіторська заборгованість на 01.01.2020</t>
  </si>
  <si>
    <t>Причини виникнення заборгованості</t>
  </si>
  <si>
    <t>Вжиті заходи щодо погашення заборгованості</t>
  </si>
  <si>
    <t>Витрати майбутніх періодів (передплата на 2020 рік)</t>
  </si>
  <si>
    <t>Списання щомісяно протягом 2018-2019 року витрат майбутніх періодів на видатки</t>
  </si>
  <si>
    <t>4) аналіз управління бюджетними зобов'язаннями та пропозиції щодо упорядкування бюджетних зобов'язань у 2020 році.</t>
  </si>
  <si>
    <t>У 2018-2019 роках бюджетні зобов"язання за всіма КЕКВ були взяті в межах затверджених бюджетних призначень. Кредиторська заборгованість на 01.01.2018р  та на 01.01.2019р відсутня. Дебіторська заборгованість на 01.01.2018р в сумі 12678,46 грн  та на 01.01.2019р в сумі 14794,28 грн. виникла через  відображення в обліку передплати періодичних видань на наступний рік як витрат майбутніх періодів. Заборгованість списана на видатки щомісячно протягом 2018 та 2019  року. Упорядковувати зобов"язання у 2020 році немає потреби, тому що фінансвое управління чітко дотримується Порядку взяття та обліку зобов"язань і своїми діями не створює умов для виникнення дебіторської та кредиторської заборгованості.</t>
  </si>
  <si>
    <t>15. Підстави та обґрунтування видатків спеціального фонду на 2020 рік та на 2021 - 2022 роки за рахунок надходжень до спеціального фонду, аналіз результатів, досягнутих внаслідок використання коштів спеціального фонду бюджету у 2018 році, та очікувані результати у 2019 році.</t>
  </si>
  <si>
    <t>Кошти за іншими надходженнями спеціального фонду в 2018р використовувались на придбання системного блоку у комплекті для нового серверу з покращеними технічними характеристиками. Це покращило матеріально-технічне становище фінансового управління та прискорило роботу компютнрної техніки.  Видатки спеціального фонду на 2019-2021 роки не плануються.</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</si>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</sst>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0"/>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2" width="11.28515625" style="4" customWidth="1"/>
    <col min="13" max="13" width="9.42578125" style="4" customWidth="1"/>
    <col min="14" max="14" width="8.7109375" style="4" customWidth="1"/>
    <col min="15" max="15" width="8" style="4" customWidth="1"/>
    <col min="16" max="16" width="9" style="4" customWidth="1"/>
    <col min="17"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8" width="11.28515625" style="4" customWidth="1"/>
    <col min="269" max="269" width="9.42578125" style="4" customWidth="1"/>
    <col min="270" max="270" width="8.7109375" style="4" customWidth="1"/>
    <col min="271" max="271" width="8" style="4" customWidth="1"/>
    <col min="272" max="272" width="9" style="4" customWidth="1"/>
    <col min="273"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4" width="11.28515625" style="4" customWidth="1"/>
    <col min="525" max="525" width="9.42578125" style="4" customWidth="1"/>
    <col min="526" max="526" width="8.7109375" style="4" customWidth="1"/>
    <col min="527" max="527" width="8" style="4" customWidth="1"/>
    <col min="528" max="528" width="9" style="4" customWidth="1"/>
    <col min="529"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80" width="11.28515625" style="4" customWidth="1"/>
    <col min="781" max="781" width="9.42578125" style="4" customWidth="1"/>
    <col min="782" max="782" width="8.7109375" style="4" customWidth="1"/>
    <col min="783" max="783" width="8" style="4" customWidth="1"/>
    <col min="784" max="784" width="9" style="4" customWidth="1"/>
    <col min="785"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6" width="11.28515625" style="4" customWidth="1"/>
    <col min="1037" max="1037" width="9.42578125" style="4" customWidth="1"/>
    <col min="1038" max="1038" width="8.7109375" style="4" customWidth="1"/>
    <col min="1039" max="1039" width="8" style="4" customWidth="1"/>
    <col min="1040" max="1040" width="9" style="4" customWidth="1"/>
    <col min="1041"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2" width="11.28515625" style="4" customWidth="1"/>
    <col min="1293" max="1293" width="9.42578125" style="4" customWidth="1"/>
    <col min="1294" max="1294" width="8.7109375" style="4" customWidth="1"/>
    <col min="1295" max="1295" width="8" style="4" customWidth="1"/>
    <col min="1296" max="1296" width="9" style="4" customWidth="1"/>
    <col min="1297"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8" width="11.28515625" style="4" customWidth="1"/>
    <col min="1549" max="1549" width="9.42578125" style="4" customWidth="1"/>
    <col min="1550" max="1550" width="8.7109375" style="4" customWidth="1"/>
    <col min="1551" max="1551" width="8" style="4" customWidth="1"/>
    <col min="1552" max="1552" width="9" style="4" customWidth="1"/>
    <col min="1553"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4" width="11.28515625" style="4" customWidth="1"/>
    <col min="1805" max="1805" width="9.42578125" style="4" customWidth="1"/>
    <col min="1806" max="1806" width="8.7109375" style="4" customWidth="1"/>
    <col min="1807" max="1807" width="8" style="4" customWidth="1"/>
    <col min="1808" max="1808" width="9" style="4" customWidth="1"/>
    <col min="1809"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60" width="11.28515625" style="4" customWidth="1"/>
    <col min="2061" max="2061" width="9.42578125" style="4" customWidth="1"/>
    <col min="2062" max="2062" width="8.7109375" style="4" customWidth="1"/>
    <col min="2063" max="2063" width="8" style="4" customWidth="1"/>
    <col min="2064" max="2064" width="9" style="4" customWidth="1"/>
    <col min="2065"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6" width="11.28515625" style="4" customWidth="1"/>
    <col min="2317" max="2317" width="9.42578125" style="4" customWidth="1"/>
    <col min="2318" max="2318" width="8.7109375" style="4" customWidth="1"/>
    <col min="2319" max="2319" width="8" style="4" customWidth="1"/>
    <col min="2320" max="2320" width="9" style="4" customWidth="1"/>
    <col min="2321"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2" width="11.28515625" style="4" customWidth="1"/>
    <col min="2573" max="2573" width="9.42578125" style="4" customWidth="1"/>
    <col min="2574" max="2574" width="8.7109375" style="4" customWidth="1"/>
    <col min="2575" max="2575" width="8" style="4" customWidth="1"/>
    <col min="2576" max="2576" width="9" style="4" customWidth="1"/>
    <col min="2577"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8" width="11.28515625" style="4" customWidth="1"/>
    <col min="2829" max="2829" width="9.42578125" style="4" customWidth="1"/>
    <col min="2830" max="2830" width="8.7109375" style="4" customWidth="1"/>
    <col min="2831" max="2831" width="8" style="4" customWidth="1"/>
    <col min="2832" max="2832" width="9" style="4" customWidth="1"/>
    <col min="2833"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4" width="11.28515625" style="4" customWidth="1"/>
    <col min="3085" max="3085" width="9.42578125" style="4" customWidth="1"/>
    <col min="3086" max="3086" width="8.7109375" style="4" customWidth="1"/>
    <col min="3087" max="3087" width="8" style="4" customWidth="1"/>
    <col min="3088" max="3088" width="9" style="4" customWidth="1"/>
    <col min="3089"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40" width="11.28515625" style="4" customWidth="1"/>
    <col min="3341" max="3341" width="9.42578125" style="4" customWidth="1"/>
    <col min="3342" max="3342" width="8.7109375" style="4" customWidth="1"/>
    <col min="3343" max="3343" width="8" style="4" customWidth="1"/>
    <col min="3344" max="3344" width="9" style="4" customWidth="1"/>
    <col min="3345"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6" width="11.28515625" style="4" customWidth="1"/>
    <col min="3597" max="3597" width="9.42578125" style="4" customWidth="1"/>
    <col min="3598" max="3598" width="8.7109375" style="4" customWidth="1"/>
    <col min="3599" max="3599" width="8" style="4" customWidth="1"/>
    <col min="3600" max="3600" width="9" style="4" customWidth="1"/>
    <col min="3601"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2" width="11.28515625" style="4" customWidth="1"/>
    <col min="3853" max="3853" width="9.42578125" style="4" customWidth="1"/>
    <col min="3854" max="3854" width="8.7109375" style="4" customWidth="1"/>
    <col min="3855" max="3855" width="8" style="4" customWidth="1"/>
    <col min="3856" max="3856" width="9" style="4" customWidth="1"/>
    <col min="3857"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8" width="11.28515625" style="4" customWidth="1"/>
    <col min="4109" max="4109" width="9.42578125" style="4" customWidth="1"/>
    <col min="4110" max="4110" width="8.7109375" style="4" customWidth="1"/>
    <col min="4111" max="4111" width="8" style="4" customWidth="1"/>
    <col min="4112" max="4112" width="9" style="4" customWidth="1"/>
    <col min="4113"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4" width="11.28515625" style="4" customWidth="1"/>
    <col min="4365" max="4365" width="9.42578125" style="4" customWidth="1"/>
    <col min="4366" max="4366" width="8.7109375" style="4" customWidth="1"/>
    <col min="4367" max="4367" width="8" style="4" customWidth="1"/>
    <col min="4368" max="4368" width="9" style="4" customWidth="1"/>
    <col min="4369"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20" width="11.28515625" style="4" customWidth="1"/>
    <col min="4621" max="4621" width="9.42578125" style="4" customWidth="1"/>
    <col min="4622" max="4622" width="8.7109375" style="4" customWidth="1"/>
    <col min="4623" max="4623" width="8" style="4" customWidth="1"/>
    <col min="4624" max="4624" width="9" style="4" customWidth="1"/>
    <col min="4625"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6" width="11.28515625" style="4" customWidth="1"/>
    <col min="4877" max="4877" width="9.42578125" style="4" customWidth="1"/>
    <col min="4878" max="4878" width="8.7109375" style="4" customWidth="1"/>
    <col min="4879" max="4879" width="8" style="4" customWidth="1"/>
    <col min="4880" max="4880" width="9" style="4" customWidth="1"/>
    <col min="4881"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2" width="11.28515625" style="4" customWidth="1"/>
    <col min="5133" max="5133" width="9.42578125" style="4" customWidth="1"/>
    <col min="5134" max="5134" width="8.7109375" style="4" customWidth="1"/>
    <col min="5135" max="5135" width="8" style="4" customWidth="1"/>
    <col min="5136" max="5136" width="9" style="4" customWidth="1"/>
    <col min="5137"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8" width="11.28515625" style="4" customWidth="1"/>
    <col min="5389" max="5389" width="9.42578125" style="4" customWidth="1"/>
    <col min="5390" max="5390" width="8.7109375" style="4" customWidth="1"/>
    <col min="5391" max="5391" width="8" style="4" customWidth="1"/>
    <col min="5392" max="5392" width="9" style="4" customWidth="1"/>
    <col min="5393"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4" width="11.28515625" style="4" customWidth="1"/>
    <col min="5645" max="5645" width="9.42578125" style="4" customWidth="1"/>
    <col min="5646" max="5646" width="8.7109375" style="4" customWidth="1"/>
    <col min="5647" max="5647" width="8" style="4" customWidth="1"/>
    <col min="5648" max="5648" width="9" style="4" customWidth="1"/>
    <col min="5649"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900" width="11.28515625" style="4" customWidth="1"/>
    <col min="5901" max="5901" width="9.42578125" style="4" customWidth="1"/>
    <col min="5902" max="5902" width="8.7109375" style="4" customWidth="1"/>
    <col min="5903" max="5903" width="8" style="4" customWidth="1"/>
    <col min="5904" max="5904" width="9" style="4" customWidth="1"/>
    <col min="5905"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6" width="11.28515625" style="4" customWidth="1"/>
    <col min="6157" max="6157" width="9.42578125" style="4" customWidth="1"/>
    <col min="6158" max="6158" width="8.7109375" style="4" customWidth="1"/>
    <col min="6159" max="6159" width="8" style="4" customWidth="1"/>
    <col min="6160" max="6160" width="9" style="4" customWidth="1"/>
    <col min="6161"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2" width="11.28515625" style="4" customWidth="1"/>
    <col min="6413" max="6413" width="9.42578125" style="4" customWidth="1"/>
    <col min="6414" max="6414" width="8.7109375" style="4" customWidth="1"/>
    <col min="6415" max="6415" width="8" style="4" customWidth="1"/>
    <col min="6416" max="6416" width="9" style="4" customWidth="1"/>
    <col min="6417"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8" width="11.28515625" style="4" customWidth="1"/>
    <col min="6669" max="6669" width="9.42578125" style="4" customWidth="1"/>
    <col min="6670" max="6670" width="8.7109375" style="4" customWidth="1"/>
    <col min="6671" max="6671" width="8" style="4" customWidth="1"/>
    <col min="6672" max="6672" width="9" style="4" customWidth="1"/>
    <col min="6673"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4" width="11.28515625" style="4" customWidth="1"/>
    <col min="6925" max="6925" width="9.42578125" style="4" customWidth="1"/>
    <col min="6926" max="6926" width="8.7109375" style="4" customWidth="1"/>
    <col min="6927" max="6927" width="8" style="4" customWidth="1"/>
    <col min="6928" max="6928" width="9" style="4" customWidth="1"/>
    <col min="6929"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80" width="11.28515625" style="4" customWidth="1"/>
    <col min="7181" max="7181" width="9.42578125" style="4" customWidth="1"/>
    <col min="7182" max="7182" width="8.7109375" style="4" customWidth="1"/>
    <col min="7183" max="7183" width="8" style="4" customWidth="1"/>
    <col min="7184" max="7184" width="9" style="4" customWidth="1"/>
    <col min="7185"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6" width="11.28515625" style="4" customWidth="1"/>
    <col min="7437" max="7437" width="9.42578125" style="4" customWidth="1"/>
    <col min="7438" max="7438" width="8.7109375" style="4" customWidth="1"/>
    <col min="7439" max="7439" width="8" style="4" customWidth="1"/>
    <col min="7440" max="7440" width="9" style="4" customWidth="1"/>
    <col min="7441"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2" width="11.28515625" style="4" customWidth="1"/>
    <col min="7693" max="7693" width="9.42578125" style="4" customWidth="1"/>
    <col min="7694" max="7694" width="8.7109375" style="4" customWidth="1"/>
    <col min="7695" max="7695" width="8" style="4" customWidth="1"/>
    <col min="7696" max="7696" width="9" style="4" customWidth="1"/>
    <col min="7697"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8" width="11.28515625" style="4" customWidth="1"/>
    <col min="7949" max="7949" width="9.42578125" style="4" customWidth="1"/>
    <col min="7950" max="7950" width="8.7109375" style="4" customWidth="1"/>
    <col min="7951" max="7951" width="8" style="4" customWidth="1"/>
    <col min="7952" max="7952" width="9" style="4" customWidth="1"/>
    <col min="7953"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4" width="11.28515625" style="4" customWidth="1"/>
    <col min="8205" max="8205" width="9.42578125" style="4" customWidth="1"/>
    <col min="8206" max="8206" width="8.7109375" style="4" customWidth="1"/>
    <col min="8207" max="8207" width="8" style="4" customWidth="1"/>
    <col min="8208" max="8208" width="9" style="4" customWidth="1"/>
    <col min="8209"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60" width="11.28515625" style="4" customWidth="1"/>
    <col min="8461" max="8461" width="9.42578125" style="4" customWidth="1"/>
    <col min="8462" max="8462" width="8.7109375" style="4" customWidth="1"/>
    <col min="8463" max="8463" width="8" style="4" customWidth="1"/>
    <col min="8464" max="8464" width="9" style="4" customWidth="1"/>
    <col min="8465"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6" width="11.28515625" style="4" customWidth="1"/>
    <col min="8717" max="8717" width="9.42578125" style="4" customWidth="1"/>
    <col min="8718" max="8718" width="8.7109375" style="4" customWidth="1"/>
    <col min="8719" max="8719" width="8" style="4" customWidth="1"/>
    <col min="8720" max="8720" width="9" style="4" customWidth="1"/>
    <col min="8721"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2" width="11.28515625" style="4" customWidth="1"/>
    <col min="8973" max="8973" width="9.42578125" style="4" customWidth="1"/>
    <col min="8974" max="8974" width="8.7109375" style="4" customWidth="1"/>
    <col min="8975" max="8975" width="8" style="4" customWidth="1"/>
    <col min="8976" max="8976" width="9" style="4" customWidth="1"/>
    <col min="8977"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8" width="11.28515625" style="4" customWidth="1"/>
    <col min="9229" max="9229" width="9.42578125" style="4" customWidth="1"/>
    <col min="9230" max="9230" width="8.7109375" style="4" customWidth="1"/>
    <col min="9231" max="9231" width="8" style="4" customWidth="1"/>
    <col min="9232" max="9232" width="9" style="4" customWidth="1"/>
    <col min="9233"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4" width="11.28515625" style="4" customWidth="1"/>
    <col min="9485" max="9485" width="9.42578125" style="4" customWidth="1"/>
    <col min="9486" max="9486" width="8.7109375" style="4" customWidth="1"/>
    <col min="9487" max="9487" width="8" style="4" customWidth="1"/>
    <col min="9488" max="9488" width="9" style="4" customWidth="1"/>
    <col min="9489"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40" width="11.28515625" style="4" customWidth="1"/>
    <col min="9741" max="9741" width="9.42578125" style="4" customWidth="1"/>
    <col min="9742" max="9742" width="8.7109375" style="4" customWidth="1"/>
    <col min="9743" max="9743" width="8" style="4" customWidth="1"/>
    <col min="9744" max="9744" width="9" style="4" customWidth="1"/>
    <col min="9745"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6" width="11.28515625" style="4" customWidth="1"/>
    <col min="9997" max="9997" width="9.42578125" style="4" customWidth="1"/>
    <col min="9998" max="9998" width="8.7109375" style="4" customWidth="1"/>
    <col min="9999" max="9999" width="8" style="4" customWidth="1"/>
    <col min="10000" max="10000" width="9" style="4" customWidth="1"/>
    <col min="10001"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2" width="11.28515625" style="4" customWidth="1"/>
    <col min="10253" max="10253" width="9.42578125" style="4" customWidth="1"/>
    <col min="10254" max="10254" width="8.7109375" style="4" customWidth="1"/>
    <col min="10255" max="10255" width="8" style="4" customWidth="1"/>
    <col min="10256" max="10256" width="9" style="4" customWidth="1"/>
    <col min="10257"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8" width="11.28515625" style="4" customWidth="1"/>
    <col min="10509" max="10509" width="9.42578125" style="4" customWidth="1"/>
    <col min="10510" max="10510" width="8.7109375" style="4" customWidth="1"/>
    <col min="10511" max="10511" width="8" style="4" customWidth="1"/>
    <col min="10512" max="10512" width="9" style="4" customWidth="1"/>
    <col min="10513"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4" width="11.28515625" style="4" customWidth="1"/>
    <col min="10765" max="10765" width="9.42578125" style="4" customWidth="1"/>
    <col min="10766" max="10766" width="8.7109375" style="4" customWidth="1"/>
    <col min="10767" max="10767" width="8" style="4" customWidth="1"/>
    <col min="10768" max="10768" width="9" style="4" customWidth="1"/>
    <col min="10769"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20" width="11.28515625" style="4" customWidth="1"/>
    <col min="11021" max="11021" width="9.42578125" style="4" customWidth="1"/>
    <col min="11022" max="11022" width="8.7109375" style="4" customWidth="1"/>
    <col min="11023" max="11023" width="8" style="4" customWidth="1"/>
    <col min="11024" max="11024" width="9" style="4" customWidth="1"/>
    <col min="11025"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6" width="11.28515625" style="4" customWidth="1"/>
    <col min="11277" max="11277" width="9.42578125" style="4" customWidth="1"/>
    <col min="11278" max="11278" width="8.7109375" style="4" customWidth="1"/>
    <col min="11279" max="11279" width="8" style="4" customWidth="1"/>
    <col min="11280" max="11280" width="9" style="4" customWidth="1"/>
    <col min="11281"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2" width="11.28515625" style="4" customWidth="1"/>
    <col min="11533" max="11533" width="9.42578125" style="4" customWidth="1"/>
    <col min="11534" max="11534" width="8.7109375" style="4" customWidth="1"/>
    <col min="11535" max="11535" width="8" style="4" customWidth="1"/>
    <col min="11536" max="11536" width="9" style="4" customWidth="1"/>
    <col min="11537"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8" width="11.28515625" style="4" customWidth="1"/>
    <col min="11789" max="11789" width="9.42578125" style="4" customWidth="1"/>
    <col min="11790" max="11790" width="8.7109375" style="4" customWidth="1"/>
    <col min="11791" max="11791" width="8" style="4" customWidth="1"/>
    <col min="11792" max="11792" width="9" style="4" customWidth="1"/>
    <col min="11793"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4" width="11.28515625" style="4" customWidth="1"/>
    <col min="12045" max="12045" width="9.42578125" style="4" customWidth="1"/>
    <col min="12046" max="12046" width="8.7109375" style="4" customWidth="1"/>
    <col min="12047" max="12047" width="8" style="4" customWidth="1"/>
    <col min="12048" max="12048" width="9" style="4" customWidth="1"/>
    <col min="12049"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300" width="11.28515625" style="4" customWidth="1"/>
    <col min="12301" max="12301" width="9.42578125" style="4" customWidth="1"/>
    <col min="12302" max="12302" width="8.7109375" style="4" customWidth="1"/>
    <col min="12303" max="12303" width="8" style="4" customWidth="1"/>
    <col min="12304" max="12304" width="9" style="4" customWidth="1"/>
    <col min="12305"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6" width="11.28515625" style="4" customWidth="1"/>
    <col min="12557" max="12557" width="9.42578125" style="4" customWidth="1"/>
    <col min="12558" max="12558" width="8.7109375" style="4" customWidth="1"/>
    <col min="12559" max="12559" width="8" style="4" customWidth="1"/>
    <col min="12560" max="12560" width="9" style="4" customWidth="1"/>
    <col min="12561"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2" width="11.28515625" style="4" customWidth="1"/>
    <col min="12813" max="12813" width="9.42578125" style="4" customWidth="1"/>
    <col min="12814" max="12814" width="8.7109375" style="4" customWidth="1"/>
    <col min="12815" max="12815" width="8" style="4" customWidth="1"/>
    <col min="12816" max="12816" width="9" style="4" customWidth="1"/>
    <col min="12817"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8" width="11.28515625" style="4" customWidth="1"/>
    <col min="13069" max="13069" width="9.42578125" style="4" customWidth="1"/>
    <col min="13070" max="13070" width="8.7109375" style="4" customWidth="1"/>
    <col min="13071" max="13071" width="8" style="4" customWidth="1"/>
    <col min="13072" max="13072" width="9" style="4" customWidth="1"/>
    <col min="13073"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4" width="11.28515625" style="4" customWidth="1"/>
    <col min="13325" max="13325" width="9.42578125" style="4" customWidth="1"/>
    <col min="13326" max="13326" width="8.7109375" style="4" customWidth="1"/>
    <col min="13327" max="13327" width="8" style="4" customWidth="1"/>
    <col min="13328" max="13328" width="9" style="4" customWidth="1"/>
    <col min="13329"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80" width="11.28515625" style="4" customWidth="1"/>
    <col min="13581" max="13581" width="9.42578125" style="4" customWidth="1"/>
    <col min="13582" max="13582" width="8.7109375" style="4" customWidth="1"/>
    <col min="13583" max="13583" width="8" style="4" customWidth="1"/>
    <col min="13584" max="13584" width="9" style="4" customWidth="1"/>
    <col min="13585"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6" width="11.28515625" style="4" customWidth="1"/>
    <col min="13837" max="13837" width="9.42578125" style="4" customWidth="1"/>
    <col min="13838" max="13838" width="8.7109375" style="4" customWidth="1"/>
    <col min="13839" max="13839" width="8" style="4" customWidth="1"/>
    <col min="13840" max="13840" width="9" style="4" customWidth="1"/>
    <col min="13841"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2" width="11.28515625" style="4" customWidth="1"/>
    <col min="14093" max="14093" width="9.42578125" style="4" customWidth="1"/>
    <col min="14094" max="14094" width="8.7109375" style="4" customWidth="1"/>
    <col min="14095" max="14095" width="8" style="4" customWidth="1"/>
    <col min="14096" max="14096" width="9" style="4" customWidth="1"/>
    <col min="14097"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8" width="11.28515625" style="4" customWidth="1"/>
    <col min="14349" max="14349" width="9.42578125" style="4" customWidth="1"/>
    <col min="14350" max="14350" width="8.7109375" style="4" customWidth="1"/>
    <col min="14351" max="14351" width="8" style="4" customWidth="1"/>
    <col min="14352" max="14352" width="9" style="4" customWidth="1"/>
    <col min="14353"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4" width="11.28515625" style="4" customWidth="1"/>
    <col min="14605" max="14605" width="9.42578125" style="4" customWidth="1"/>
    <col min="14606" max="14606" width="8.7109375" style="4" customWidth="1"/>
    <col min="14607" max="14607" width="8" style="4" customWidth="1"/>
    <col min="14608" max="14608" width="9" style="4" customWidth="1"/>
    <col min="14609"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60" width="11.28515625" style="4" customWidth="1"/>
    <col min="14861" max="14861" width="9.42578125" style="4" customWidth="1"/>
    <col min="14862" max="14862" width="8.7109375" style="4" customWidth="1"/>
    <col min="14863" max="14863" width="8" style="4" customWidth="1"/>
    <col min="14864" max="14864" width="9" style="4" customWidth="1"/>
    <col min="14865"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6" width="11.28515625" style="4" customWidth="1"/>
    <col min="15117" max="15117" width="9.42578125" style="4" customWidth="1"/>
    <col min="15118" max="15118" width="8.7109375" style="4" customWidth="1"/>
    <col min="15119" max="15119" width="8" style="4" customWidth="1"/>
    <col min="15120" max="15120" width="9" style="4" customWidth="1"/>
    <col min="15121"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2" width="11.28515625" style="4" customWidth="1"/>
    <col min="15373" max="15373" width="9.42578125" style="4" customWidth="1"/>
    <col min="15374" max="15374" width="8.7109375" style="4" customWidth="1"/>
    <col min="15375" max="15375" width="8" style="4" customWidth="1"/>
    <col min="15376" max="15376" width="9" style="4" customWidth="1"/>
    <col min="15377"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8" width="11.28515625" style="4" customWidth="1"/>
    <col min="15629" max="15629" width="9.42578125" style="4" customWidth="1"/>
    <col min="15630" max="15630" width="8.7109375" style="4" customWidth="1"/>
    <col min="15631" max="15631" width="8" style="4" customWidth="1"/>
    <col min="15632" max="15632" width="9" style="4" customWidth="1"/>
    <col min="15633"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4" width="11.28515625" style="4" customWidth="1"/>
    <col min="15885" max="15885" width="9.42578125" style="4" customWidth="1"/>
    <col min="15886" max="15886" width="8.7109375" style="4" customWidth="1"/>
    <col min="15887" max="15887" width="8" style="4" customWidth="1"/>
    <col min="15888" max="15888" width="9" style="4" customWidth="1"/>
    <col min="15889"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40" width="11.28515625" style="4" customWidth="1"/>
    <col min="16141" max="16141" width="9.42578125" style="4" customWidth="1"/>
    <col min="16142" max="16142" width="8.7109375" style="4" customWidth="1"/>
    <col min="16143" max="16143" width="8" style="4" customWidth="1"/>
    <col min="16144" max="16144" width="9" style="4" customWidth="1"/>
    <col min="16145"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ht="32.25" customHeight="1" x14ac:dyDescent="0.25">
      <c r="A11" s="17" t="s">
        <v>14</v>
      </c>
      <c r="B11" s="18">
        <v>3710160</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x14ac:dyDescent="0.25">
      <c r="A16" s="28"/>
      <c r="B16" s="29" t="s">
        <v>25</v>
      </c>
      <c r="C16" s="29"/>
      <c r="D16" s="29"/>
      <c r="E16" s="29"/>
      <c r="F16" s="29"/>
      <c r="G16" s="29"/>
      <c r="H16" s="28"/>
      <c r="I16" s="28"/>
      <c r="J16" s="28"/>
      <c r="K16" s="28"/>
      <c r="L16" s="28"/>
      <c r="M16" s="28"/>
      <c r="N16" s="28"/>
      <c r="O16" s="28"/>
      <c r="P16" s="28"/>
    </row>
    <row r="17" spans="1:16" x14ac:dyDescent="0.25">
      <c r="A17" s="27" t="s">
        <v>26</v>
      </c>
      <c r="B17" s="27"/>
      <c r="C17" s="27"/>
      <c r="D17" s="27"/>
      <c r="E17" s="27"/>
      <c r="F17" s="27"/>
      <c r="G17" s="27"/>
      <c r="H17" s="27"/>
      <c r="I17" s="27"/>
      <c r="J17" s="27"/>
      <c r="K17" s="27"/>
      <c r="L17" s="27"/>
      <c r="M17" s="27"/>
      <c r="N17" s="27"/>
      <c r="O17" s="27"/>
      <c r="P17" s="27"/>
    </row>
    <row r="18" spans="1:16" ht="30" customHeight="1" x14ac:dyDescent="0.25">
      <c r="A18" s="28"/>
      <c r="B18" s="29" t="s">
        <v>27</v>
      </c>
      <c r="C18" s="29"/>
      <c r="D18" s="29"/>
      <c r="E18" s="29"/>
      <c r="F18" s="29"/>
      <c r="G18" s="29"/>
      <c r="H18" s="29"/>
      <c r="I18" s="29"/>
      <c r="J18" s="29"/>
      <c r="K18" s="29"/>
      <c r="L18" s="29"/>
      <c r="M18" s="29"/>
      <c r="N18" s="29"/>
      <c r="O18" s="29"/>
      <c r="P18" s="29"/>
    </row>
    <row r="19" spans="1:16" x14ac:dyDescent="0.25">
      <c r="A19" s="27" t="s">
        <v>28</v>
      </c>
      <c r="B19" s="27"/>
      <c r="C19" s="27"/>
      <c r="D19" s="27"/>
      <c r="E19" s="27"/>
      <c r="F19" s="27"/>
      <c r="G19" s="27"/>
      <c r="H19" s="27"/>
      <c r="I19" s="27"/>
      <c r="J19" s="27"/>
      <c r="K19" s="27"/>
      <c r="L19" s="27"/>
      <c r="M19" s="27"/>
      <c r="N19" s="27"/>
      <c r="O19" s="27"/>
      <c r="P19" s="27"/>
    </row>
    <row r="20" spans="1:16" ht="31.5" customHeight="1" x14ac:dyDescent="0.25">
      <c r="A20" s="28"/>
      <c r="B20" s="29" t="s">
        <v>29</v>
      </c>
      <c r="C20" s="29"/>
      <c r="D20" s="29"/>
      <c r="E20" s="29"/>
      <c r="F20" s="29"/>
      <c r="G20" s="29"/>
      <c r="H20" s="29"/>
      <c r="I20" s="29"/>
      <c r="J20" s="29"/>
      <c r="K20" s="29"/>
      <c r="L20" s="29"/>
      <c r="M20" s="29"/>
      <c r="N20" s="29"/>
      <c r="O20" s="29"/>
      <c r="P20" s="29"/>
    </row>
    <row r="21" spans="1:16" x14ac:dyDescent="0.25">
      <c r="A21" s="27" t="s">
        <v>30</v>
      </c>
      <c r="B21" s="27"/>
      <c r="C21" s="27"/>
      <c r="D21" s="27"/>
      <c r="E21" s="27"/>
      <c r="F21" s="27"/>
      <c r="G21" s="27"/>
      <c r="H21" s="27"/>
      <c r="I21" s="27"/>
      <c r="J21" s="27"/>
      <c r="K21" s="27"/>
      <c r="L21" s="27"/>
      <c r="M21" s="27"/>
      <c r="N21" s="27"/>
      <c r="O21" s="27"/>
      <c r="P21" s="27"/>
    </row>
    <row r="22" spans="1:16" x14ac:dyDescent="0.25">
      <c r="A22" s="27" t="s">
        <v>31</v>
      </c>
      <c r="B22" s="27"/>
      <c r="C22" s="27"/>
      <c r="D22" s="27"/>
      <c r="E22" s="27"/>
      <c r="F22" s="27"/>
      <c r="G22" s="27"/>
      <c r="H22" s="27"/>
      <c r="I22" s="27"/>
      <c r="J22" s="27"/>
      <c r="K22" s="27"/>
      <c r="L22" s="27"/>
      <c r="M22" s="27"/>
      <c r="N22" s="27"/>
      <c r="O22" s="27"/>
      <c r="P22" s="27"/>
    </row>
    <row r="23" spans="1:16" x14ac:dyDescent="0.25">
      <c r="A23" s="30" t="s">
        <v>32</v>
      </c>
      <c r="B23" s="30"/>
    </row>
    <row r="25" spans="1:16" x14ac:dyDescent="0.25">
      <c r="A25" s="31" t="s">
        <v>33</v>
      </c>
      <c r="B25" s="31" t="s">
        <v>34</v>
      </c>
      <c r="C25" s="31" t="s">
        <v>35</v>
      </c>
      <c r="D25" s="31"/>
      <c r="E25" s="31"/>
      <c r="F25" s="31"/>
      <c r="G25" s="31" t="s">
        <v>36</v>
      </c>
      <c r="H25" s="31"/>
      <c r="I25" s="31"/>
      <c r="J25" s="31"/>
      <c r="K25" s="31" t="s">
        <v>37</v>
      </c>
      <c r="L25" s="31"/>
      <c r="M25" s="31"/>
      <c r="N25" s="31"/>
    </row>
    <row r="26" spans="1:16" ht="60" customHeight="1" x14ac:dyDescent="0.25">
      <c r="A26" s="31"/>
      <c r="B26" s="31"/>
      <c r="C26" s="32" t="s">
        <v>38</v>
      </c>
      <c r="D26" s="32" t="s">
        <v>39</v>
      </c>
      <c r="E26" s="32" t="s">
        <v>40</v>
      </c>
      <c r="F26" s="32" t="s">
        <v>41</v>
      </c>
      <c r="G26" s="32" t="s">
        <v>38</v>
      </c>
      <c r="H26" s="32" t="s">
        <v>39</v>
      </c>
      <c r="I26" s="32" t="s">
        <v>40</v>
      </c>
      <c r="J26" s="32" t="s">
        <v>42</v>
      </c>
      <c r="K26" s="32" t="s">
        <v>38</v>
      </c>
      <c r="L26" s="32" t="s">
        <v>39</v>
      </c>
      <c r="M26" s="32" t="s">
        <v>40</v>
      </c>
      <c r="N26" s="32" t="s">
        <v>43</v>
      </c>
    </row>
    <row r="27" spans="1:16" x14ac:dyDescent="0.25">
      <c r="A27" s="32">
        <v>1</v>
      </c>
      <c r="B27" s="32">
        <v>2</v>
      </c>
      <c r="C27" s="32">
        <v>3</v>
      </c>
      <c r="D27" s="32">
        <v>4</v>
      </c>
      <c r="E27" s="32">
        <v>5</v>
      </c>
      <c r="F27" s="32">
        <v>6</v>
      </c>
      <c r="G27" s="32">
        <v>7</v>
      </c>
      <c r="H27" s="32">
        <v>8</v>
      </c>
      <c r="I27" s="32">
        <v>9</v>
      </c>
      <c r="J27" s="32">
        <v>10</v>
      </c>
      <c r="K27" s="32">
        <v>11</v>
      </c>
      <c r="L27" s="32">
        <v>12</v>
      </c>
      <c r="M27" s="32">
        <v>13</v>
      </c>
      <c r="N27" s="32">
        <v>14</v>
      </c>
    </row>
    <row r="28" spans="1:16" ht="30" x14ac:dyDescent="0.25">
      <c r="A28" s="32" t="s">
        <v>44</v>
      </c>
      <c r="B28" s="33" t="s">
        <v>45</v>
      </c>
      <c r="C28" s="32">
        <v>3874475</v>
      </c>
      <c r="D28" s="32" t="s">
        <v>46</v>
      </c>
      <c r="E28" s="32" t="s">
        <v>46</v>
      </c>
      <c r="F28" s="32">
        <f>C28</f>
        <v>3874475</v>
      </c>
      <c r="G28" s="32">
        <v>4184500</v>
      </c>
      <c r="H28" s="32" t="s">
        <v>46</v>
      </c>
      <c r="I28" s="32" t="s">
        <v>46</v>
      </c>
      <c r="J28" s="32">
        <v>4184500</v>
      </c>
      <c r="K28" s="32">
        <v>4586500</v>
      </c>
      <c r="L28" s="32" t="s">
        <v>46</v>
      </c>
      <c r="M28" s="32" t="s">
        <v>46</v>
      </c>
      <c r="N28" s="32">
        <v>4586500</v>
      </c>
    </row>
    <row r="29" spans="1:16" ht="29.25" customHeight="1" x14ac:dyDescent="0.25">
      <c r="A29" s="32" t="s">
        <v>44</v>
      </c>
      <c r="B29" s="33" t="s">
        <v>47</v>
      </c>
      <c r="C29" s="32" t="s">
        <v>46</v>
      </c>
      <c r="D29" s="32">
        <v>825</v>
      </c>
      <c r="E29" s="32" t="s">
        <v>44</v>
      </c>
      <c r="F29" s="32">
        <f>D29</f>
        <v>825</v>
      </c>
      <c r="G29" s="32" t="s">
        <v>46</v>
      </c>
      <c r="H29" s="32" t="s">
        <v>44</v>
      </c>
      <c r="I29" s="32" t="s">
        <v>44</v>
      </c>
      <c r="J29" s="32" t="s">
        <v>44</v>
      </c>
      <c r="K29" s="32" t="s">
        <v>46</v>
      </c>
      <c r="L29" s="32" t="s">
        <v>44</v>
      </c>
      <c r="M29" s="32" t="s">
        <v>44</v>
      </c>
      <c r="N29" s="32" t="s">
        <v>44</v>
      </c>
    </row>
    <row r="30" spans="1:16" ht="45" x14ac:dyDescent="0.25">
      <c r="A30" s="32">
        <v>25010400</v>
      </c>
      <c r="B30" s="33" t="s">
        <v>48</v>
      </c>
      <c r="C30" s="32" t="s">
        <v>46</v>
      </c>
      <c r="D30" s="32">
        <v>825</v>
      </c>
      <c r="E30" s="32"/>
      <c r="F30" s="32">
        <f>D30</f>
        <v>825</v>
      </c>
      <c r="G30" s="32" t="s">
        <v>46</v>
      </c>
      <c r="H30" s="32"/>
      <c r="I30" s="32"/>
      <c r="J30" s="32"/>
      <c r="K30" s="32" t="s">
        <v>46</v>
      </c>
      <c r="L30" s="32"/>
      <c r="M30" s="32"/>
      <c r="N30" s="32"/>
    </row>
    <row r="31" spans="1:16" ht="30" x14ac:dyDescent="0.25">
      <c r="A31" s="32" t="s">
        <v>44</v>
      </c>
      <c r="B31" s="33" t="s">
        <v>49</v>
      </c>
      <c r="C31" s="32" t="s">
        <v>46</v>
      </c>
      <c r="D31" s="32">
        <v>24300</v>
      </c>
      <c r="E31" s="32">
        <v>24300</v>
      </c>
      <c r="F31" s="32">
        <f>D31</f>
        <v>24300</v>
      </c>
      <c r="G31" s="32" t="s">
        <v>46</v>
      </c>
      <c r="H31" s="32" t="s">
        <v>44</v>
      </c>
      <c r="I31" s="32" t="s">
        <v>44</v>
      </c>
      <c r="J31" s="32" t="s">
        <v>44</v>
      </c>
      <c r="K31" s="32" t="s">
        <v>46</v>
      </c>
      <c r="L31" s="32" t="s">
        <v>44</v>
      </c>
      <c r="M31" s="32" t="s">
        <v>44</v>
      </c>
      <c r="N31" s="32" t="s">
        <v>44</v>
      </c>
    </row>
    <row r="32" spans="1:16" ht="45" x14ac:dyDescent="0.25">
      <c r="A32" s="32">
        <v>602400</v>
      </c>
      <c r="B32" s="33" t="s">
        <v>50</v>
      </c>
      <c r="C32" s="32" t="s">
        <v>46</v>
      </c>
      <c r="D32" s="32">
        <v>24300</v>
      </c>
      <c r="E32" s="32">
        <v>24300</v>
      </c>
      <c r="F32" s="32">
        <f>D32</f>
        <v>24300</v>
      </c>
      <c r="G32" s="32" t="s">
        <v>46</v>
      </c>
      <c r="H32" s="32"/>
      <c r="I32" s="32"/>
      <c r="J32" s="32"/>
      <c r="K32" s="32" t="s">
        <v>46</v>
      </c>
      <c r="L32" s="32"/>
      <c r="M32" s="32"/>
      <c r="N32" s="32"/>
    </row>
    <row r="33" spans="1:14" x14ac:dyDescent="0.25">
      <c r="A33" s="32" t="s">
        <v>44</v>
      </c>
      <c r="B33" s="33" t="s">
        <v>51</v>
      </c>
      <c r="C33" s="32" t="s">
        <v>46</v>
      </c>
      <c r="D33" s="32" t="s">
        <v>44</v>
      </c>
      <c r="E33" s="32" t="s">
        <v>44</v>
      </c>
      <c r="F33" s="32" t="s">
        <v>44</v>
      </c>
      <c r="G33" s="32" t="s">
        <v>46</v>
      </c>
      <c r="H33" s="32" t="s">
        <v>44</v>
      </c>
      <c r="I33" s="32" t="s">
        <v>44</v>
      </c>
      <c r="J33" s="32" t="s">
        <v>44</v>
      </c>
      <c r="K33" s="32" t="s">
        <v>46</v>
      </c>
      <c r="L33" s="32" t="s">
        <v>44</v>
      </c>
      <c r="M33" s="32" t="s">
        <v>44</v>
      </c>
      <c r="N33" s="32" t="s">
        <v>44</v>
      </c>
    </row>
    <row r="34" spans="1:14" x14ac:dyDescent="0.25">
      <c r="A34" s="32" t="s">
        <v>44</v>
      </c>
      <c r="B34" s="32" t="s">
        <v>52</v>
      </c>
      <c r="C34" s="34">
        <f>C28</f>
        <v>3874475</v>
      </c>
      <c r="D34" s="34">
        <f>D29+D31</f>
        <v>25125</v>
      </c>
      <c r="E34" s="34">
        <v>24300</v>
      </c>
      <c r="F34" s="34">
        <f>F28+F29+F31</f>
        <v>3899600</v>
      </c>
      <c r="G34" s="34">
        <f>G28</f>
        <v>4184500</v>
      </c>
      <c r="H34" s="34"/>
      <c r="I34" s="34"/>
      <c r="J34" s="34">
        <f>J28</f>
        <v>4184500</v>
      </c>
      <c r="K34" s="34">
        <f>K28</f>
        <v>4586500</v>
      </c>
      <c r="L34" s="34"/>
      <c r="M34" s="34"/>
      <c r="N34" s="34">
        <f>N28</f>
        <v>4586500</v>
      </c>
    </row>
    <row r="36" spans="1:14" x14ac:dyDescent="0.25">
      <c r="A36" s="35" t="s">
        <v>53</v>
      </c>
      <c r="B36" s="35"/>
      <c r="C36" s="35"/>
      <c r="D36" s="35"/>
      <c r="E36" s="35"/>
      <c r="F36" s="35"/>
      <c r="G36" s="35"/>
      <c r="H36" s="35"/>
      <c r="I36" s="35"/>
      <c r="J36" s="35"/>
    </row>
    <row r="37" spans="1:14" x14ac:dyDescent="0.25">
      <c r="A37" s="25" t="s">
        <v>32</v>
      </c>
    </row>
    <row r="39" spans="1:14" x14ac:dyDescent="0.25">
      <c r="A39" s="31" t="s">
        <v>33</v>
      </c>
      <c r="B39" s="31" t="s">
        <v>34</v>
      </c>
      <c r="C39" s="31" t="s">
        <v>54</v>
      </c>
      <c r="D39" s="31"/>
      <c r="E39" s="31"/>
      <c r="F39" s="31"/>
      <c r="G39" s="31" t="s">
        <v>55</v>
      </c>
      <c r="H39" s="31"/>
      <c r="I39" s="31"/>
      <c r="J39" s="31"/>
    </row>
    <row r="40" spans="1:14" ht="60.75" customHeight="1" x14ac:dyDescent="0.25">
      <c r="A40" s="31"/>
      <c r="B40" s="31"/>
      <c r="C40" s="32" t="s">
        <v>38</v>
      </c>
      <c r="D40" s="32" t="s">
        <v>39</v>
      </c>
      <c r="E40" s="32" t="s">
        <v>40</v>
      </c>
      <c r="F40" s="32" t="s">
        <v>41</v>
      </c>
      <c r="G40" s="32" t="s">
        <v>38</v>
      </c>
      <c r="H40" s="32" t="s">
        <v>39</v>
      </c>
      <c r="I40" s="32" t="s">
        <v>40</v>
      </c>
      <c r="J40" s="32" t="s">
        <v>42</v>
      </c>
    </row>
    <row r="41" spans="1:14" x14ac:dyDescent="0.25">
      <c r="A41" s="32">
        <v>1</v>
      </c>
      <c r="B41" s="32">
        <v>2</v>
      </c>
      <c r="C41" s="32">
        <v>3</v>
      </c>
      <c r="D41" s="32">
        <v>4</v>
      </c>
      <c r="E41" s="32">
        <v>5</v>
      </c>
      <c r="F41" s="32">
        <v>6</v>
      </c>
      <c r="G41" s="32">
        <v>7</v>
      </c>
      <c r="H41" s="32">
        <v>8</v>
      </c>
      <c r="I41" s="32">
        <v>9</v>
      </c>
      <c r="J41" s="32">
        <v>10</v>
      </c>
    </row>
    <row r="42" spans="1:14" ht="30" x14ac:dyDescent="0.25">
      <c r="A42" s="33" t="s">
        <v>44</v>
      </c>
      <c r="B42" s="33" t="s">
        <v>45</v>
      </c>
      <c r="C42" s="32">
        <v>4847900</v>
      </c>
      <c r="D42" s="32" t="s">
        <v>46</v>
      </c>
      <c r="E42" s="32" t="s">
        <v>46</v>
      </c>
      <c r="F42" s="32">
        <v>4847900</v>
      </c>
      <c r="G42" s="32">
        <v>5104900</v>
      </c>
      <c r="H42" s="32" t="s">
        <v>46</v>
      </c>
      <c r="I42" s="32" t="s">
        <v>46</v>
      </c>
      <c r="J42" s="32">
        <v>5104900</v>
      </c>
    </row>
    <row r="43" spans="1:14" ht="30" customHeight="1" x14ac:dyDescent="0.25">
      <c r="A43" s="33" t="s">
        <v>44</v>
      </c>
      <c r="B43" s="33" t="s">
        <v>47</v>
      </c>
      <c r="C43" s="32" t="s">
        <v>46</v>
      </c>
      <c r="D43" s="32" t="s">
        <v>44</v>
      </c>
      <c r="E43" s="32" t="s">
        <v>44</v>
      </c>
      <c r="F43" s="32" t="s">
        <v>44</v>
      </c>
      <c r="G43" s="32" t="s">
        <v>46</v>
      </c>
      <c r="H43" s="32" t="s">
        <v>44</v>
      </c>
      <c r="I43" s="32" t="s">
        <v>44</v>
      </c>
      <c r="J43" s="33" t="s">
        <v>44</v>
      </c>
    </row>
    <row r="44" spans="1:14" ht="30" x14ac:dyDescent="0.25">
      <c r="A44" s="33" t="s">
        <v>44</v>
      </c>
      <c r="B44" s="33" t="s">
        <v>56</v>
      </c>
      <c r="C44" s="32" t="s">
        <v>46</v>
      </c>
      <c r="D44" s="32" t="s">
        <v>44</v>
      </c>
      <c r="E44" s="32" t="s">
        <v>44</v>
      </c>
      <c r="F44" s="32" t="s">
        <v>44</v>
      </c>
      <c r="G44" s="32" t="s">
        <v>46</v>
      </c>
      <c r="H44" s="32" t="s">
        <v>44</v>
      </c>
      <c r="I44" s="32" t="s">
        <v>44</v>
      </c>
      <c r="J44" s="33" t="s">
        <v>44</v>
      </c>
    </row>
    <row r="45" spans="1:14" x14ac:dyDescent="0.25">
      <c r="A45" s="33" t="s">
        <v>44</v>
      </c>
      <c r="B45" s="33" t="s">
        <v>51</v>
      </c>
      <c r="C45" s="32" t="s">
        <v>46</v>
      </c>
      <c r="D45" s="32" t="s">
        <v>44</v>
      </c>
      <c r="E45" s="32" t="s">
        <v>44</v>
      </c>
      <c r="F45" s="32" t="s">
        <v>44</v>
      </c>
      <c r="G45" s="32" t="s">
        <v>46</v>
      </c>
      <c r="H45" s="32" t="s">
        <v>44</v>
      </c>
      <c r="I45" s="32" t="s">
        <v>44</v>
      </c>
      <c r="J45" s="33" t="s">
        <v>44</v>
      </c>
    </row>
    <row r="46" spans="1:14" x14ac:dyDescent="0.25">
      <c r="A46" s="33" t="s">
        <v>44</v>
      </c>
      <c r="B46" s="32" t="s">
        <v>52</v>
      </c>
      <c r="C46" s="34">
        <f>C42</f>
        <v>4847900</v>
      </c>
      <c r="D46" s="34"/>
      <c r="E46" s="34"/>
      <c r="F46" s="34">
        <f>F42</f>
        <v>4847900</v>
      </c>
      <c r="G46" s="34">
        <f>G42</f>
        <v>5104900</v>
      </c>
      <c r="H46" s="34"/>
      <c r="I46" s="34"/>
      <c r="J46" s="34">
        <f>J42</f>
        <v>5104900</v>
      </c>
    </row>
    <row r="48" spans="1:14" x14ac:dyDescent="0.25">
      <c r="A48" s="27" t="s">
        <v>57</v>
      </c>
      <c r="B48" s="27"/>
      <c r="C48" s="27"/>
      <c r="D48" s="27"/>
      <c r="E48" s="27"/>
      <c r="F48" s="27"/>
      <c r="G48" s="27"/>
      <c r="H48" s="27"/>
      <c r="I48" s="27"/>
      <c r="J48" s="27"/>
      <c r="K48" s="27"/>
      <c r="L48" s="27"/>
      <c r="M48" s="27"/>
      <c r="N48" s="27"/>
    </row>
    <row r="49" spans="1:14" x14ac:dyDescent="0.25">
      <c r="A49" s="27" t="s">
        <v>58</v>
      </c>
      <c r="B49" s="27"/>
      <c r="C49" s="27"/>
      <c r="D49" s="27"/>
      <c r="E49" s="27"/>
      <c r="F49" s="27"/>
      <c r="G49" s="27"/>
      <c r="H49" s="27"/>
      <c r="I49" s="27"/>
      <c r="J49" s="27"/>
      <c r="K49" s="27"/>
      <c r="L49" s="27"/>
      <c r="M49" s="27"/>
      <c r="N49" s="27"/>
    </row>
    <row r="50" spans="1:14" x14ac:dyDescent="0.25">
      <c r="A50" s="25" t="s">
        <v>32</v>
      </c>
    </row>
    <row r="51" spans="1:14" ht="21.75" customHeight="1" x14ac:dyDescent="0.25">
      <c r="A51" s="31" t="s">
        <v>59</v>
      </c>
      <c r="B51" s="31" t="s">
        <v>34</v>
      </c>
      <c r="C51" s="31" t="s">
        <v>35</v>
      </c>
      <c r="D51" s="31"/>
      <c r="E51" s="31"/>
      <c r="F51" s="31"/>
      <c r="G51" s="31" t="s">
        <v>36</v>
      </c>
      <c r="H51" s="31"/>
      <c r="I51" s="31"/>
      <c r="J51" s="31"/>
      <c r="K51" s="31" t="s">
        <v>37</v>
      </c>
      <c r="L51" s="31"/>
      <c r="M51" s="31"/>
      <c r="N51" s="31"/>
    </row>
    <row r="52" spans="1:14" ht="60.75" customHeight="1" x14ac:dyDescent="0.25">
      <c r="A52" s="31"/>
      <c r="B52" s="31"/>
      <c r="C52" s="32" t="s">
        <v>38</v>
      </c>
      <c r="D52" s="32" t="s">
        <v>39</v>
      </c>
      <c r="E52" s="32" t="s">
        <v>40</v>
      </c>
      <c r="F52" s="32" t="s">
        <v>41</v>
      </c>
      <c r="G52" s="32" t="s">
        <v>38</v>
      </c>
      <c r="H52" s="32" t="s">
        <v>39</v>
      </c>
      <c r="I52" s="32" t="s">
        <v>40</v>
      </c>
      <c r="J52" s="32" t="s">
        <v>42</v>
      </c>
      <c r="K52" s="32" t="s">
        <v>38</v>
      </c>
      <c r="L52" s="32" t="s">
        <v>39</v>
      </c>
      <c r="M52" s="32" t="s">
        <v>40</v>
      </c>
      <c r="N52" s="32" t="s">
        <v>43</v>
      </c>
    </row>
    <row r="53" spans="1:14" x14ac:dyDescent="0.25">
      <c r="A53" s="32">
        <v>1</v>
      </c>
      <c r="B53" s="32">
        <v>2</v>
      </c>
      <c r="C53" s="32">
        <v>3</v>
      </c>
      <c r="D53" s="32">
        <v>4</v>
      </c>
      <c r="E53" s="32">
        <v>5</v>
      </c>
      <c r="F53" s="32">
        <v>6</v>
      </c>
      <c r="G53" s="32">
        <v>7</v>
      </c>
      <c r="H53" s="32">
        <v>8</v>
      </c>
      <c r="I53" s="32">
        <v>9</v>
      </c>
      <c r="J53" s="32">
        <v>10</v>
      </c>
      <c r="K53" s="32">
        <v>11</v>
      </c>
      <c r="L53" s="32">
        <v>12</v>
      </c>
      <c r="M53" s="32">
        <v>13</v>
      </c>
      <c r="N53" s="32">
        <v>14</v>
      </c>
    </row>
    <row r="54" spans="1:14" x14ac:dyDescent="0.25">
      <c r="A54" s="32">
        <v>2111</v>
      </c>
      <c r="B54" s="36" t="s">
        <v>60</v>
      </c>
      <c r="C54" s="32">
        <v>3103127</v>
      </c>
      <c r="D54" s="32"/>
      <c r="E54" s="32"/>
      <c r="F54" s="32">
        <f>SUM(C54:D54)</f>
        <v>3103127</v>
      </c>
      <c r="G54" s="32">
        <v>3350200</v>
      </c>
      <c r="H54" s="32"/>
      <c r="I54" s="32"/>
      <c r="J54" s="32">
        <f>G54</f>
        <v>3350200</v>
      </c>
      <c r="K54" s="32">
        <v>3707800</v>
      </c>
      <c r="L54" s="32"/>
      <c r="M54" s="32"/>
      <c r="N54" s="32">
        <f>SUM(K54)</f>
        <v>3707800</v>
      </c>
    </row>
    <row r="55" spans="1:14" x14ac:dyDescent="0.25">
      <c r="A55" s="32">
        <v>2120</v>
      </c>
      <c r="B55" s="36" t="s">
        <v>61</v>
      </c>
      <c r="C55" s="32">
        <v>682618</v>
      </c>
      <c r="D55" s="32"/>
      <c r="E55" s="32"/>
      <c r="F55" s="32">
        <f t="shared" ref="F55:F61" si="0">SUM(C55:D55)</f>
        <v>682618</v>
      </c>
      <c r="G55" s="32">
        <v>737200</v>
      </c>
      <c r="H55" s="32"/>
      <c r="I55" s="32"/>
      <c r="J55" s="32">
        <f t="shared" ref="J55:J60" si="1">G55</f>
        <v>737200</v>
      </c>
      <c r="K55" s="32">
        <v>815600</v>
      </c>
      <c r="L55" s="32"/>
      <c r="M55" s="32"/>
      <c r="N55" s="32">
        <f t="shared" ref="N55:N60" si="2">SUM(K55)</f>
        <v>815600</v>
      </c>
    </row>
    <row r="56" spans="1:14" ht="30" x14ac:dyDescent="0.25">
      <c r="A56" s="32">
        <v>2210</v>
      </c>
      <c r="B56" s="36" t="s">
        <v>62</v>
      </c>
      <c r="C56" s="32">
        <v>43754</v>
      </c>
      <c r="D56" s="32">
        <v>825</v>
      </c>
      <c r="E56" s="32"/>
      <c r="F56" s="32">
        <f t="shared" si="0"/>
        <v>44579</v>
      </c>
      <c r="G56" s="32">
        <v>59040</v>
      </c>
      <c r="H56" s="32"/>
      <c r="I56" s="32"/>
      <c r="J56" s="32">
        <f t="shared" si="1"/>
        <v>59040</v>
      </c>
      <c r="K56" s="32">
        <v>41490</v>
      </c>
      <c r="L56" s="32"/>
      <c r="M56" s="32"/>
      <c r="N56" s="32">
        <f t="shared" si="2"/>
        <v>41490</v>
      </c>
    </row>
    <row r="57" spans="1:14" x14ac:dyDescent="0.25">
      <c r="A57" s="32">
        <v>2240</v>
      </c>
      <c r="B57" s="36" t="s">
        <v>63</v>
      </c>
      <c r="C57" s="32">
        <v>42956</v>
      </c>
      <c r="D57" s="32"/>
      <c r="E57" s="32"/>
      <c r="F57" s="32">
        <f t="shared" si="0"/>
        <v>42956</v>
      </c>
      <c r="G57" s="32">
        <v>32300</v>
      </c>
      <c r="H57" s="32"/>
      <c r="I57" s="32"/>
      <c r="J57" s="32">
        <f t="shared" si="1"/>
        <v>32300</v>
      </c>
      <c r="K57" s="32">
        <v>16200</v>
      </c>
      <c r="L57" s="32"/>
      <c r="M57" s="32"/>
      <c r="N57" s="32">
        <f t="shared" si="2"/>
        <v>16200</v>
      </c>
    </row>
    <row r="58" spans="1:14" x14ac:dyDescent="0.25">
      <c r="A58" s="32">
        <v>2250</v>
      </c>
      <c r="B58" s="36" t="s">
        <v>64</v>
      </c>
      <c r="C58" s="32">
        <v>2020</v>
      </c>
      <c r="D58" s="32"/>
      <c r="E58" s="32"/>
      <c r="F58" s="32">
        <f t="shared" si="0"/>
        <v>2020</v>
      </c>
      <c r="G58" s="32">
        <v>5400</v>
      </c>
      <c r="H58" s="32"/>
      <c r="I58" s="32"/>
      <c r="J58" s="32">
        <f t="shared" si="1"/>
        <v>5400</v>
      </c>
      <c r="K58" s="32">
        <v>5400</v>
      </c>
      <c r="L58" s="32"/>
      <c r="M58" s="32"/>
      <c r="N58" s="32">
        <f t="shared" si="2"/>
        <v>5400</v>
      </c>
    </row>
    <row r="59" spans="1:14" ht="45" x14ac:dyDescent="0.25">
      <c r="A59" s="32">
        <v>2282</v>
      </c>
      <c r="B59" s="36" t="s">
        <v>65</v>
      </c>
      <c r="C59" s="32"/>
      <c r="D59" s="32"/>
      <c r="E59" s="32"/>
      <c r="F59" s="32">
        <f t="shared" si="0"/>
        <v>0</v>
      </c>
      <c r="G59" s="32">
        <v>350</v>
      </c>
      <c r="H59" s="32"/>
      <c r="I59" s="32"/>
      <c r="J59" s="32">
        <f t="shared" si="1"/>
        <v>350</v>
      </c>
      <c r="K59" s="32"/>
      <c r="L59" s="32"/>
      <c r="M59" s="32"/>
      <c r="N59" s="32">
        <f t="shared" si="2"/>
        <v>0</v>
      </c>
    </row>
    <row r="60" spans="1:14" x14ac:dyDescent="0.25">
      <c r="A60" s="32">
        <v>2800</v>
      </c>
      <c r="B60" s="36" t="s">
        <v>66</v>
      </c>
      <c r="C60" s="33" t="s">
        <v>44</v>
      </c>
      <c r="D60" s="33" t="s">
        <v>44</v>
      </c>
      <c r="E60" s="33" t="s">
        <v>44</v>
      </c>
      <c r="F60" s="32">
        <f t="shared" si="0"/>
        <v>0</v>
      </c>
      <c r="G60" s="32">
        <v>10</v>
      </c>
      <c r="H60" s="33" t="s">
        <v>44</v>
      </c>
      <c r="I60" s="33" t="s">
        <v>44</v>
      </c>
      <c r="J60" s="32">
        <f t="shared" si="1"/>
        <v>10</v>
      </c>
      <c r="K60" s="32">
        <v>10</v>
      </c>
      <c r="L60" s="33" t="s">
        <v>44</v>
      </c>
      <c r="M60" s="33" t="s">
        <v>44</v>
      </c>
      <c r="N60" s="32">
        <f t="shared" si="2"/>
        <v>10</v>
      </c>
    </row>
    <row r="61" spans="1:14" ht="30" x14ac:dyDescent="0.25">
      <c r="A61" s="32">
        <v>3110</v>
      </c>
      <c r="B61" s="36" t="s">
        <v>67</v>
      </c>
      <c r="C61" s="32" t="s">
        <v>44</v>
      </c>
      <c r="D61" s="32">
        <v>24300</v>
      </c>
      <c r="E61" s="32">
        <v>24300</v>
      </c>
      <c r="F61" s="32">
        <f t="shared" si="0"/>
        <v>24300</v>
      </c>
      <c r="G61" s="32" t="s">
        <v>44</v>
      </c>
      <c r="H61" s="32" t="s">
        <v>44</v>
      </c>
      <c r="I61" s="32" t="s">
        <v>44</v>
      </c>
      <c r="J61" s="32" t="s">
        <v>44</v>
      </c>
      <c r="K61" s="32" t="s">
        <v>44</v>
      </c>
      <c r="L61" s="32" t="s">
        <v>44</v>
      </c>
      <c r="M61" s="32" t="s">
        <v>44</v>
      </c>
      <c r="N61" s="32" t="s">
        <v>44</v>
      </c>
    </row>
    <row r="62" spans="1:14" x14ac:dyDescent="0.25">
      <c r="A62" s="32" t="s">
        <v>44</v>
      </c>
      <c r="B62" s="32" t="s">
        <v>52</v>
      </c>
      <c r="C62" s="34">
        <f>SUM(C54:C61)</f>
        <v>3874475</v>
      </c>
      <c r="D62" s="34">
        <f t="shared" ref="D62:N62" si="3">SUM(D54:D61)</f>
        <v>25125</v>
      </c>
      <c r="E62" s="34">
        <f t="shared" si="3"/>
        <v>24300</v>
      </c>
      <c r="F62" s="34">
        <f t="shared" si="3"/>
        <v>3899600</v>
      </c>
      <c r="G62" s="34">
        <f t="shared" si="3"/>
        <v>4184500</v>
      </c>
      <c r="H62" s="34">
        <f t="shared" si="3"/>
        <v>0</v>
      </c>
      <c r="I62" s="34">
        <f t="shared" si="3"/>
        <v>0</v>
      </c>
      <c r="J62" s="34">
        <f t="shared" si="3"/>
        <v>4184500</v>
      </c>
      <c r="K62" s="34">
        <f t="shared" si="3"/>
        <v>4586500</v>
      </c>
      <c r="L62" s="34">
        <f t="shared" si="3"/>
        <v>0</v>
      </c>
      <c r="M62" s="34">
        <f t="shared" si="3"/>
        <v>0</v>
      </c>
      <c r="N62" s="34">
        <f t="shared" si="3"/>
        <v>4586500</v>
      </c>
    </row>
    <row r="64" spans="1:14" x14ac:dyDescent="0.25">
      <c r="A64" s="35" t="s">
        <v>68</v>
      </c>
      <c r="B64" s="35"/>
      <c r="C64" s="35"/>
      <c r="D64" s="35"/>
      <c r="E64" s="35"/>
      <c r="F64" s="35"/>
      <c r="G64" s="35"/>
      <c r="H64" s="35"/>
      <c r="I64" s="35"/>
      <c r="J64" s="35"/>
      <c r="K64" s="35"/>
      <c r="L64" s="35"/>
      <c r="M64" s="35"/>
      <c r="N64" s="35"/>
    </row>
    <row r="65" spans="1:14" x14ac:dyDescent="0.25">
      <c r="A65" s="25" t="s">
        <v>32</v>
      </c>
    </row>
    <row r="67" spans="1:14" x14ac:dyDescent="0.25">
      <c r="A67" s="31" t="s">
        <v>69</v>
      </c>
      <c r="B67" s="31" t="s">
        <v>34</v>
      </c>
      <c r="C67" s="31" t="s">
        <v>35</v>
      </c>
      <c r="D67" s="31"/>
      <c r="E67" s="31"/>
      <c r="F67" s="31"/>
      <c r="G67" s="31" t="s">
        <v>36</v>
      </c>
      <c r="H67" s="31"/>
      <c r="I67" s="31"/>
      <c r="J67" s="31"/>
      <c r="K67" s="31" t="s">
        <v>37</v>
      </c>
      <c r="L67" s="31"/>
      <c r="M67" s="31"/>
      <c r="N67" s="31"/>
    </row>
    <row r="68" spans="1:14" ht="60.75" customHeight="1" x14ac:dyDescent="0.25">
      <c r="A68" s="31"/>
      <c r="B68" s="31"/>
      <c r="C68" s="32" t="s">
        <v>38</v>
      </c>
      <c r="D68" s="32" t="s">
        <v>39</v>
      </c>
      <c r="E68" s="32" t="s">
        <v>40</v>
      </c>
      <c r="F68" s="32" t="s">
        <v>41</v>
      </c>
      <c r="G68" s="32" t="s">
        <v>38</v>
      </c>
      <c r="H68" s="32" t="s">
        <v>39</v>
      </c>
      <c r="I68" s="32" t="s">
        <v>40</v>
      </c>
      <c r="J68" s="32" t="s">
        <v>42</v>
      </c>
      <c r="K68" s="32" t="s">
        <v>38</v>
      </c>
      <c r="L68" s="32" t="s">
        <v>39</v>
      </c>
      <c r="M68" s="32" t="s">
        <v>40</v>
      </c>
      <c r="N68" s="32" t="s">
        <v>43</v>
      </c>
    </row>
    <row r="69" spans="1:14" x14ac:dyDescent="0.25">
      <c r="A69" s="32">
        <v>1</v>
      </c>
      <c r="B69" s="32">
        <v>2</v>
      </c>
      <c r="C69" s="32">
        <v>3</v>
      </c>
      <c r="D69" s="32">
        <v>4</v>
      </c>
      <c r="E69" s="32">
        <v>5</v>
      </c>
      <c r="F69" s="32">
        <v>6</v>
      </c>
      <c r="G69" s="32">
        <v>7</v>
      </c>
      <c r="H69" s="32">
        <v>8</v>
      </c>
      <c r="I69" s="32">
        <v>9</v>
      </c>
      <c r="J69" s="32">
        <v>10</v>
      </c>
      <c r="K69" s="32">
        <v>11</v>
      </c>
      <c r="L69" s="32">
        <v>12</v>
      </c>
      <c r="M69" s="32">
        <v>13</v>
      </c>
      <c r="N69" s="32">
        <v>14</v>
      </c>
    </row>
    <row r="70" spans="1:14" x14ac:dyDescent="0.25">
      <c r="A70" s="33" t="s">
        <v>44</v>
      </c>
      <c r="B70" s="33" t="s">
        <v>44</v>
      </c>
      <c r="C70" s="33" t="s">
        <v>44</v>
      </c>
      <c r="D70" s="33" t="s">
        <v>44</v>
      </c>
      <c r="E70" s="33" t="s">
        <v>44</v>
      </c>
      <c r="F70" s="33" t="s">
        <v>44</v>
      </c>
      <c r="G70" s="33" t="s">
        <v>44</v>
      </c>
      <c r="H70" s="33" t="s">
        <v>44</v>
      </c>
      <c r="I70" s="33" t="s">
        <v>44</v>
      </c>
      <c r="J70" s="33" t="s">
        <v>44</v>
      </c>
      <c r="K70" s="32" t="s">
        <v>44</v>
      </c>
      <c r="L70" s="33" t="s">
        <v>44</v>
      </c>
      <c r="M70" s="33" t="s">
        <v>44</v>
      </c>
      <c r="N70" s="33" t="s">
        <v>44</v>
      </c>
    </row>
    <row r="71" spans="1:14" x14ac:dyDescent="0.25">
      <c r="A71" s="32" t="s">
        <v>44</v>
      </c>
      <c r="B71" s="32" t="s">
        <v>52</v>
      </c>
      <c r="C71" s="32" t="s">
        <v>44</v>
      </c>
      <c r="D71" s="32" t="s">
        <v>44</v>
      </c>
      <c r="E71" s="32" t="s">
        <v>44</v>
      </c>
      <c r="F71" s="32" t="s">
        <v>44</v>
      </c>
      <c r="G71" s="32" t="s">
        <v>44</v>
      </c>
      <c r="H71" s="32" t="s">
        <v>44</v>
      </c>
      <c r="I71" s="32" t="s">
        <v>44</v>
      </c>
      <c r="J71" s="32" t="s">
        <v>44</v>
      </c>
      <c r="K71" s="32" t="s">
        <v>44</v>
      </c>
      <c r="L71" s="32" t="s">
        <v>44</v>
      </c>
      <c r="M71" s="32" t="s">
        <v>44</v>
      </c>
      <c r="N71" s="32" t="s">
        <v>44</v>
      </c>
    </row>
    <row r="73" spans="1:14" x14ac:dyDescent="0.25">
      <c r="A73" s="35" t="s">
        <v>70</v>
      </c>
      <c r="B73" s="35"/>
      <c r="C73" s="35"/>
      <c r="D73" s="35"/>
      <c r="E73" s="35"/>
      <c r="F73" s="35"/>
      <c r="G73" s="35"/>
      <c r="H73" s="35"/>
      <c r="I73" s="35"/>
      <c r="J73" s="35"/>
    </row>
    <row r="74" spans="1:14" x14ac:dyDescent="0.25">
      <c r="A74" s="25" t="s">
        <v>32</v>
      </c>
    </row>
    <row r="76" spans="1:14" ht="21.75" customHeight="1" x14ac:dyDescent="0.25">
      <c r="A76" s="31" t="s">
        <v>59</v>
      </c>
      <c r="B76" s="31" t="s">
        <v>34</v>
      </c>
      <c r="C76" s="31" t="s">
        <v>54</v>
      </c>
      <c r="D76" s="31"/>
      <c r="E76" s="31"/>
      <c r="F76" s="31"/>
      <c r="G76" s="31" t="s">
        <v>55</v>
      </c>
      <c r="H76" s="31"/>
      <c r="I76" s="31"/>
      <c r="J76" s="31"/>
    </row>
    <row r="77" spans="1:14" ht="61.5" customHeight="1" x14ac:dyDescent="0.25">
      <c r="A77" s="31"/>
      <c r="B77" s="31"/>
      <c r="C77" s="32" t="s">
        <v>38</v>
      </c>
      <c r="D77" s="32" t="s">
        <v>39</v>
      </c>
      <c r="E77" s="32" t="s">
        <v>40</v>
      </c>
      <c r="F77" s="32" t="s">
        <v>41</v>
      </c>
      <c r="G77" s="32" t="s">
        <v>38</v>
      </c>
      <c r="H77" s="32" t="s">
        <v>39</v>
      </c>
      <c r="I77" s="32" t="s">
        <v>40</v>
      </c>
      <c r="J77" s="32" t="s">
        <v>42</v>
      </c>
    </row>
    <row r="78" spans="1:14" x14ac:dyDescent="0.25">
      <c r="A78" s="32">
        <v>1</v>
      </c>
      <c r="B78" s="32">
        <v>2</v>
      </c>
      <c r="C78" s="32">
        <v>3</v>
      </c>
      <c r="D78" s="32">
        <v>4</v>
      </c>
      <c r="E78" s="32">
        <v>5</v>
      </c>
      <c r="F78" s="32">
        <v>6</v>
      </c>
      <c r="G78" s="32">
        <v>7</v>
      </c>
      <c r="H78" s="32">
        <v>8</v>
      </c>
      <c r="I78" s="32">
        <v>9</v>
      </c>
      <c r="J78" s="32">
        <v>10</v>
      </c>
    </row>
    <row r="79" spans="1:14" x14ac:dyDescent="0.25">
      <c r="A79" s="32">
        <v>2111</v>
      </c>
      <c r="B79" s="36" t="s">
        <v>60</v>
      </c>
      <c r="C79" s="37">
        <v>3919100</v>
      </c>
      <c r="D79" s="32"/>
      <c r="E79" s="32"/>
      <c r="F79" s="37">
        <f t="shared" ref="F79:F84" si="4">C79</f>
        <v>3919100</v>
      </c>
      <c r="G79" s="37">
        <v>4126900</v>
      </c>
      <c r="H79" s="32"/>
      <c r="I79" s="32"/>
      <c r="J79" s="37">
        <f t="shared" ref="J79:J84" si="5">G79</f>
        <v>4126900</v>
      </c>
    </row>
    <row r="80" spans="1:14" x14ac:dyDescent="0.25">
      <c r="A80" s="32">
        <v>2120</v>
      </c>
      <c r="B80" s="36" t="s">
        <v>61</v>
      </c>
      <c r="C80" s="37">
        <v>862100</v>
      </c>
      <c r="D80" s="32"/>
      <c r="E80" s="32"/>
      <c r="F80" s="37">
        <f t="shared" si="4"/>
        <v>862100</v>
      </c>
      <c r="G80" s="37">
        <v>907800</v>
      </c>
      <c r="H80" s="32"/>
      <c r="I80" s="32"/>
      <c r="J80" s="37">
        <f t="shared" si="5"/>
        <v>907800</v>
      </c>
    </row>
    <row r="81" spans="1:14" ht="30" x14ac:dyDescent="0.25">
      <c r="A81" s="32">
        <v>2210</v>
      </c>
      <c r="B81" s="36" t="s">
        <v>62</v>
      </c>
      <c r="C81" s="37">
        <v>43900</v>
      </c>
      <c r="D81" s="32"/>
      <c r="E81" s="32"/>
      <c r="F81" s="37">
        <f t="shared" si="4"/>
        <v>43900</v>
      </c>
      <c r="G81" s="37">
        <v>46200</v>
      </c>
      <c r="H81" s="32"/>
      <c r="I81" s="32"/>
      <c r="J81" s="37">
        <f t="shared" si="5"/>
        <v>46200</v>
      </c>
    </row>
    <row r="82" spans="1:14" x14ac:dyDescent="0.25">
      <c r="A82" s="32">
        <v>2240</v>
      </c>
      <c r="B82" s="36" t="s">
        <v>63</v>
      </c>
      <c r="C82" s="37">
        <v>17100</v>
      </c>
      <c r="D82" s="32"/>
      <c r="E82" s="32"/>
      <c r="F82" s="37">
        <f t="shared" si="4"/>
        <v>17100</v>
      </c>
      <c r="G82" s="37">
        <v>18000</v>
      </c>
      <c r="H82" s="32"/>
      <c r="I82" s="32"/>
      <c r="J82" s="37">
        <f t="shared" si="5"/>
        <v>18000</v>
      </c>
    </row>
    <row r="83" spans="1:14" x14ac:dyDescent="0.25">
      <c r="A83" s="32">
        <v>2250</v>
      </c>
      <c r="B83" s="36" t="s">
        <v>64</v>
      </c>
      <c r="C83" s="37">
        <v>5690</v>
      </c>
      <c r="D83" s="32"/>
      <c r="E83" s="32"/>
      <c r="F83" s="37">
        <f t="shared" si="4"/>
        <v>5690</v>
      </c>
      <c r="G83" s="37">
        <v>5990</v>
      </c>
      <c r="H83" s="32"/>
      <c r="I83" s="32"/>
      <c r="J83" s="37">
        <f t="shared" si="5"/>
        <v>5990</v>
      </c>
    </row>
    <row r="84" spans="1:14" x14ac:dyDescent="0.25">
      <c r="A84" s="32">
        <v>2800</v>
      </c>
      <c r="B84" s="36" t="s">
        <v>66</v>
      </c>
      <c r="C84" s="37">
        <v>10</v>
      </c>
      <c r="D84" s="32" t="s">
        <v>44</v>
      </c>
      <c r="E84" s="32" t="s">
        <v>44</v>
      </c>
      <c r="F84" s="37">
        <f t="shared" si="4"/>
        <v>10</v>
      </c>
      <c r="G84" s="37">
        <v>10</v>
      </c>
      <c r="H84" s="32" t="s">
        <v>44</v>
      </c>
      <c r="I84" s="32" t="s">
        <v>44</v>
      </c>
      <c r="J84" s="37">
        <f t="shared" si="5"/>
        <v>10</v>
      </c>
    </row>
    <row r="85" spans="1:14" x14ac:dyDescent="0.25">
      <c r="A85" s="32" t="s">
        <v>44</v>
      </c>
      <c r="B85" s="32" t="s">
        <v>52</v>
      </c>
      <c r="C85" s="38">
        <f>SUM(C79:C84)</f>
        <v>4847900</v>
      </c>
      <c r="D85" s="38">
        <f t="shared" ref="D85:J85" si="6">SUM(D79:D84)</f>
        <v>0</v>
      </c>
      <c r="E85" s="38">
        <f t="shared" si="6"/>
        <v>0</v>
      </c>
      <c r="F85" s="38">
        <f t="shared" si="6"/>
        <v>4847900</v>
      </c>
      <c r="G85" s="38">
        <f t="shared" si="6"/>
        <v>5104900</v>
      </c>
      <c r="H85" s="38">
        <f t="shared" si="6"/>
        <v>0</v>
      </c>
      <c r="I85" s="38">
        <f t="shared" si="6"/>
        <v>0</v>
      </c>
      <c r="J85" s="38">
        <f t="shared" si="6"/>
        <v>5104900</v>
      </c>
    </row>
    <row r="87" spans="1:14" x14ac:dyDescent="0.25">
      <c r="A87" s="35" t="s">
        <v>71</v>
      </c>
      <c r="B87" s="35"/>
      <c r="C87" s="35"/>
      <c r="D87" s="35"/>
      <c r="E87" s="35"/>
      <c r="F87" s="35"/>
      <c r="G87" s="35"/>
      <c r="H87" s="35"/>
      <c r="I87" s="35"/>
      <c r="J87" s="35"/>
    </row>
    <row r="88" spans="1:14" x14ac:dyDescent="0.25">
      <c r="A88" s="25" t="s">
        <v>32</v>
      </c>
    </row>
    <row r="90" spans="1:14" x14ac:dyDescent="0.25">
      <c r="A90" s="31" t="s">
        <v>69</v>
      </c>
      <c r="B90" s="31" t="s">
        <v>34</v>
      </c>
      <c r="C90" s="31" t="s">
        <v>54</v>
      </c>
      <c r="D90" s="31"/>
      <c r="E90" s="31"/>
      <c r="F90" s="31"/>
      <c r="G90" s="31" t="s">
        <v>55</v>
      </c>
      <c r="H90" s="31"/>
      <c r="I90" s="31"/>
      <c r="J90" s="31"/>
    </row>
    <row r="91" spans="1:14" ht="63.75" customHeight="1" x14ac:dyDescent="0.25">
      <c r="A91" s="31"/>
      <c r="B91" s="31"/>
      <c r="C91" s="32" t="s">
        <v>38</v>
      </c>
      <c r="D91" s="32" t="s">
        <v>39</v>
      </c>
      <c r="E91" s="32" t="s">
        <v>40</v>
      </c>
      <c r="F91" s="32" t="s">
        <v>41</v>
      </c>
      <c r="G91" s="32" t="s">
        <v>38</v>
      </c>
      <c r="H91" s="32" t="s">
        <v>39</v>
      </c>
      <c r="I91" s="32" t="s">
        <v>40</v>
      </c>
      <c r="J91" s="32" t="s">
        <v>42</v>
      </c>
    </row>
    <row r="92" spans="1:14" x14ac:dyDescent="0.25">
      <c r="A92" s="32">
        <v>1</v>
      </c>
      <c r="B92" s="32">
        <v>2</v>
      </c>
      <c r="C92" s="32">
        <v>3</v>
      </c>
      <c r="D92" s="32">
        <v>4</v>
      </c>
      <c r="E92" s="32">
        <v>5</v>
      </c>
      <c r="F92" s="32">
        <v>6</v>
      </c>
      <c r="G92" s="32">
        <v>7</v>
      </c>
      <c r="H92" s="32">
        <v>8</v>
      </c>
      <c r="I92" s="32">
        <v>9</v>
      </c>
      <c r="J92" s="32">
        <v>10</v>
      </c>
    </row>
    <row r="93" spans="1:14" x14ac:dyDescent="0.25">
      <c r="A93" s="32" t="s">
        <v>44</v>
      </c>
      <c r="B93" s="32" t="s">
        <v>44</v>
      </c>
      <c r="C93" s="32" t="s">
        <v>44</v>
      </c>
      <c r="D93" s="32" t="s">
        <v>44</v>
      </c>
      <c r="E93" s="32" t="s">
        <v>44</v>
      </c>
      <c r="F93" s="32" t="s">
        <v>44</v>
      </c>
      <c r="G93" s="32" t="s">
        <v>44</v>
      </c>
      <c r="H93" s="32" t="s">
        <v>44</v>
      </c>
      <c r="I93" s="32" t="s">
        <v>44</v>
      </c>
      <c r="J93" s="32" t="s">
        <v>44</v>
      </c>
    </row>
    <row r="94" spans="1:14" x14ac:dyDescent="0.25">
      <c r="A94" s="32" t="s">
        <v>44</v>
      </c>
      <c r="B94" s="32" t="s">
        <v>52</v>
      </c>
      <c r="C94" s="32" t="s">
        <v>44</v>
      </c>
      <c r="D94" s="32" t="s">
        <v>44</v>
      </c>
      <c r="E94" s="32" t="s">
        <v>44</v>
      </c>
      <c r="F94" s="32" t="s">
        <v>44</v>
      </c>
      <c r="G94" s="32" t="s">
        <v>44</v>
      </c>
      <c r="H94" s="32" t="s">
        <v>44</v>
      </c>
      <c r="I94" s="32" t="s">
        <v>44</v>
      </c>
      <c r="J94" s="32" t="s">
        <v>44</v>
      </c>
    </row>
    <row r="96" spans="1:14" x14ac:dyDescent="0.25">
      <c r="A96" s="27" t="s">
        <v>72</v>
      </c>
      <c r="B96" s="27"/>
      <c r="C96" s="27"/>
      <c r="D96" s="27"/>
      <c r="E96" s="27"/>
      <c r="F96" s="27"/>
      <c r="G96" s="27"/>
      <c r="H96" s="27"/>
      <c r="I96" s="27"/>
      <c r="J96" s="27"/>
      <c r="K96" s="27"/>
      <c r="L96" s="27"/>
      <c r="M96" s="27"/>
      <c r="N96" s="27"/>
    </row>
    <row r="97" spans="1:14" x14ac:dyDescent="0.25">
      <c r="A97" s="27" t="s">
        <v>73</v>
      </c>
      <c r="B97" s="27"/>
      <c r="C97" s="27"/>
      <c r="D97" s="27"/>
      <c r="E97" s="27"/>
      <c r="F97" s="27"/>
      <c r="G97" s="27"/>
      <c r="H97" s="27"/>
      <c r="I97" s="27"/>
      <c r="J97" s="27"/>
      <c r="K97" s="27"/>
      <c r="L97" s="27"/>
      <c r="M97" s="27"/>
      <c r="N97" s="27"/>
    </row>
    <row r="98" spans="1:14" x14ac:dyDescent="0.25">
      <c r="A98" s="25" t="s">
        <v>32</v>
      </c>
    </row>
    <row r="100" spans="1:14" ht="30.75" customHeight="1" x14ac:dyDescent="0.25">
      <c r="A100" s="31" t="s">
        <v>74</v>
      </c>
      <c r="B100" s="31" t="s">
        <v>75</v>
      </c>
      <c r="C100" s="31" t="s">
        <v>35</v>
      </c>
      <c r="D100" s="31"/>
      <c r="E100" s="31"/>
      <c r="F100" s="31"/>
      <c r="G100" s="31" t="s">
        <v>36</v>
      </c>
      <c r="H100" s="31"/>
      <c r="I100" s="31"/>
      <c r="J100" s="31"/>
      <c r="K100" s="31" t="s">
        <v>37</v>
      </c>
      <c r="L100" s="31"/>
      <c r="M100" s="31"/>
      <c r="N100" s="31"/>
    </row>
    <row r="101" spans="1:14" ht="66.75" customHeight="1" x14ac:dyDescent="0.25">
      <c r="A101" s="31"/>
      <c r="B101" s="31"/>
      <c r="C101" s="32" t="s">
        <v>38</v>
      </c>
      <c r="D101" s="32" t="s">
        <v>39</v>
      </c>
      <c r="E101" s="32" t="s">
        <v>40</v>
      </c>
      <c r="F101" s="32" t="s">
        <v>41</v>
      </c>
      <c r="G101" s="32" t="s">
        <v>38</v>
      </c>
      <c r="H101" s="32" t="s">
        <v>39</v>
      </c>
      <c r="I101" s="32" t="s">
        <v>40</v>
      </c>
      <c r="J101" s="32" t="s">
        <v>42</v>
      </c>
      <c r="K101" s="32" t="s">
        <v>38</v>
      </c>
      <c r="L101" s="32" t="s">
        <v>39</v>
      </c>
      <c r="M101" s="32" t="s">
        <v>40</v>
      </c>
      <c r="N101" s="32" t="s">
        <v>43</v>
      </c>
    </row>
    <row r="102" spans="1:14" x14ac:dyDescent="0.25">
      <c r="A102" s="32">
        <v>1</v>
      </c>
      <c r="B102" s="32">
        <v>2</v>
      </c>
      <c r="C102" s="32">
        <v>3</v>
      </c>
      <c r="D102" s="32">
        <v>4</v>
      </c>
      <c r="E102" s="32">
        <v>5</v>
      </c>
      <c r="F102" s="32">
        <v>6</v>
      </c>
      <c r="G102" s="32">
        <v>7</v>
      </c>
      <c r="H102" s="32">
        <v>8</v>
      </c>
      <c r="I102" s="32">
        <v>9</v>
      </c>
      <c r="J102" s="32">
        <v>10</v>
      </c>
      <c r="K102" s="32">
        <v>11</v>
      </c>
      <c r="L102" s="32">
        <v>12</v>
      </c>
      <c r="M102" s="32">
        <v>13</v>
      </c>
      <c r="N102" s="32">
        <v>14</v>
      </c>
    </row>
    <row r="103" spans="1:14" ht="105" x14ac:dyDescent="0.25">
      <c r="A103" s="32">
        <v>1</v>
      </c>
      <c r="B103" s="33" t="s">
        <v>76</v>
      </c>
      <c r="C103" s="32">
        <v>3874475</v>
      </c>
      <c r="D103" s="32">
        <f>825+24300</f>
        <v>25125</v>
      </c>
      <c r="E103" s="32">
        <v>24300</v>
      </c>
      <c r="F103" s="32">
        <f>C103+D103</f>
        <v>3899600</v>
      </c>
      <c r="G103" s="32">
        <v>4184500</v>
      </c>
      <c r="H103" s="32" t="s">
        <v>44</v>
      </c>
      <c r="I103" s="32" t="s">
        <v>44</v>
      </c>
      <c r="J103" s="32">
        <v>4184500</v>
      </c>
      <c r="K103" s="32">
        <v>4586500</v>
      </c>
      <c r="L103" s="32" t="s">
        <v>44</v>
      </c>
      <c r="M103" s="32" t="s">
        <v>44</v>
      </c>
      <c r="N103" s="32">
        <v>4586500</v>
      </c>
    </row>
    <row r="104" spans="1:14" x14ac:dyDescent="0.25">
      <c r="A104" s="33" t="s">
        <v>44</v>
      </c>
      <c r="B104" s="32" t="s">
        <v>52</v>
      </c>
      <c r="C104" s="34">
        <f>C103</f>
        <v>3874475</v>
      </c>
      <c r="D104" s="34">
        <f t="shared" ref="D104:N104" si="7">D103</f>
        <v>25125</v>
      </c>
      <c r="E104" s="34">
        <f t="shared" si="7"/>
        <v>24300</v>
      </c>
      <c r="F104" s="34">
        <f t="shared" si="7"/>
        <v>3899600</v>
      </c>
      <c r="G104" s="34">
        <f t="shared" si="7"/>
        <v>4184500</v>
      </c>
      <c r="H104" s="34" t="str">
        <f t="shared" si="7"/>
        <v xml:space="preserve"> </v>
      </c>
      <c r="I104" s="34" t="str">
        <f t="shared" si="7"/>
        <v xml:space="preserve"> </v>
      </c>
      <c r="J104" s="34">
        <f t="shared" si="7"/>
        <v>4184500</v>
      </c>
      <c r="K104" s="34">
        <f t="shared" si="7"/>
        <v>4586500</v>
      </c>
      <c r="L104" s="34" t="str">
        <f t="shared" si="7"/>
        <v xml:space="preserve"> </v>
      </c>
      <c r="M104" s="34" t="str">
        <f t="shared" si="7"/>
        <v xml:space="preserve"> </v>
      </c>
      <c r="N104" s="34">
        <f t="shared" si="7"/>
        <v>4586500</v>
      </c>
    </row>
    <row r="106" spans="1:14" x14ac:dyDescent="0.25">
      <c r="A106" s="35" t="s">
        <v>77</v>
      </c>
      <c r="B106" s="35"/>
      <c r="C106" s="35"/>
      <c r="D106" s="35"/>
      <c r="E106" s="35"/>
      <c r="F106" s="35"/>
      <c r="G106" s="35"/>
      <c r="H106" s="35"/>
      <c r="I106" s="35"/>
      <c r="J106" s="35"/>
    </row>
    <row r="107" spans="1:14" x14ac:dyDescent="0.25">
      <c r="A107" s="25" t="s">
        <v>32</v>
      </c>
    </row>
    <row r="109" spans="1:14" x14ac:dyDescent="0.25">
      <c r="A109" s="31" t="s">
        <v>78</v>
      </c>
      <c r="B109" s="31" t="s">
        <v>75</v>
      </c>
      <c r="C109" s="31" t="s">
        <v>54</v>
      </c>
      <c r="D109" s="31"/>
      <c r="E109" s="31"/>
      <c r="F109" s="31"/>
      <c r="G109" s="31" t="s">
        <v>54</v>
      </c>
      <c r="H109" s="31"/>
      <c r="I109" s="31"/>
      <c r="J109" s="31"/>
    </row>
    <row r="110" spans="1:14" ht="63" customHeight="1" x14ac:dyDescent="0.25">
      <c r="A110" s="31"/>
      <c r="B110" s="31"/>
      <c r="C110" s="32" t="s">
        <v>38</v>
      </c>
      <c r="D110" s="32" t="s">
        <v>39</v>
      </c>
      <c r="E110" s="32" t="s">
        <v>40</v>
      </c>
      <c r="F110" s="32" t="s">
        <v>41</v>
      </c>
      <c r="G110" s="32" t="s">
        <v>38</v>
      </c>
      <c r="H110" s="32" t="s">
        <v>39</v>
      </c>
      <c r="I110" s="32" t="s">
        <v>40</v>
      </c>
      <c r="J110" s="32" t="s">
        <v>42</v>
      </c>
    </row>
    <row r="111" spans="1:14" x14ac:dyDescent="0.25">
      <c r="A111" s="32">
        <v>1</v>
      </c>
      <c r="B111" s="32">
        <v>2</v>
      </c>
      <c r="C111" s="32">
        <v>3</v>
      </c>
      <c r="D111" s="32">
        <v>4</v>
      </c>
      <c r="E111" s="32">
        <v>5</v>
      </c>
      <c r="F111" s="32">
        <v>6</v>
      </c>
      <c r="G111" s="32">
        <v>7</v>
      </c>
      <c r="H111" s="32">
        <v>8</v>
      </c>
      <c r="I111" s="32">
        <v>9</v>
      </c>
      <c r="J111" s="32">
        <v>10</v>
      </c>
    </row>
    <row r="112" spans="1:14" ht="105" x14ac:dyDescent="0.25">
      <c r="A112" s="32">
        <v>1</v>
      </c>
      <c r="B112" s="33" t="s">
        <v>76</v>
      </c>
      <c r="C112" s="37">
        <v>4847900</v>
      </c>
      <c r="D112" s="32" t="s">
        <v>44</v>
      </c>
      <c r="E112" s="32" t="s">
        <v>44</v>
      </c>
      <c r="F112" s="37">
        <f>C112</f>
        <v>4847900</v>
      </c>
      <c r="G112" s="37">
        <v>5104900</v>
      </c>
      <c r="H112" s="32" t="s">
        <v>44</v>
      </c>
      <c r="I112" s="32" t="s">
        <v>44</v>
      </c>
      <c r="J112" s="37">
        <f>G112</f>
        <v>5104900</v>
      </c>
    </row>
    <row r="113" spans="1:13" x14ac:dyDescent="0.25">
      <c r="A113" s="33" t="s">
        <v>44</v>
      </c>
      <c r="B113" s="32" t="s">
        <v>52</v>
      </c>
      <c r="C113" s="38">
        <f>C112</f>
        <v>4847900</v>
      </c>
      <c r="D113" s="34" t="str">
        <f t="shared" ref="D113:J113" si="8">D112</f>
        <v xml:space="preserve"> </v>
      </c>
      <c r="E113" s="34" t="str">
        <f t="shared" si="8"/>
        <v xml:space="preserve"> </v>
      </c>
      <c r="F113" s="38">
        <f t="shared" si="8"/>
        <v>4847900</v>
      </c>
      <c r="G113" s="38">
        <f t="shared" si="8"/>
        <v>5104900</v>
      </c>
      <c r="H113" s="34" t="str">
        <f t="shared" si="8"/>
        <v xml:space="preserve"> </v>
      </c>
      <c r="I113" s="34" t="str">
        <f t="shared" si="8"/>
        <v xml:space="preserve"> </v>
      </c>
      <c r="J113" s="38">
        <f t="shared" si="8"/>
        <v>5104900</v>
      </c>
    </row>
    <row r="115" spans="1:13" x14ac:dyDescent="0.25">
      <c r="A115" s="27" t="s">
        <v>79</v>
      </c>
      <c r="B115" s="27"/>
      <c r="C115" s="27"/>
      <c r="D115" s="27"/>
      <c r="E115" s="27"/>
      <c r="F115" s="27"/>
      <c r="G115" s="27"/>
      <c r="H115" s="27"/>
      <c r="I115" s="27"/>
      <c r="J115" s="27"/>
      <c r="K115" s="27"/>
      <c r="L115" s="27"/>
      <c r="M115" s="27"/>
    </row>
    <row r="116" spans="1:13" x14ac:dyDescent="0.25">
      <c r="A116" s="27" t="s">
        <v>80</v>
      </c>
      <c r="B116" s="27"/>
      <c r="C116" s="27"/>
      <c r="D116" s="27"/>
      <c r="E116" s="27"/>
      <c r="F116" s="27"/>
      <c r="G116" s="27"/>
      <c r="H116" s="27"/>
      <c r="I116" s="27"/>
      <c r="J116" s="27"/>
      <c r="K116" s="27"/>
      <c r="L116" s="27"/>
      <c r="M116" s="27"/>
    </row>
    <row r="117" spans="1:13" x14ac:dyDescent="0.25">
      <c r="A117" s="25" t="s">
        <v>32</v>
      </c>
    </row>
    <row r="119" spans="1:13" x14ac:dyDescent="0.25">
      <c r="A119" s="31" t="s">
        <v>74</v>
      </c>
      <c r="B119" s="31" t="s">
        <v>81</v>
      </c>
      <c r="C119" s="31" t="s">
        <v>82</v>
      </c>
      <c r="D119" s="31" t="s">
        <v>83</v>
      </c>
      <c r="E119" s="31" t="s">
        <v>35</v>
      </c>
      <c r="F119" s="31"/>
      <c r="G119" s="31"/>
      <c r="H119" s="31" t="s">
        <v>36</v>
      </c>
      <c r="I119" s="31"/>
      <c r="J119" s="31"/>
      <c r="K119" s="31" t="s">
        <v>37</v>
      </c>
      <c r="L119" s="31"/>
      <c r="M119" s="31"/>
    </row>
    <row r="120" spans="1:13" ht="30" x14ac:dyDescent="0.25">
      <c r="A120" s="31"/>
      <c r="B120" s="31"/>
      <c r="C120" s="31"/>
      <c r="D120" s="31"/>
      <c r="E120" s="32" t="s">
        <v>38</v>
      </c>
      <c r="F120" s="32" t="s">
        <v>39</v>
      </c>
      <c r="G120" s="32" t="s">
        <v>84</v>
      </c>
      <c r="H120" s="32" t="s">
        <v>38</v>
      </c>
      <c r="I120" s="32" t="s">
        <v>39</v>
      </c>
      <c r="J120" s="32" t="s">
        <v>85</v>
      </c>
      <c r="K120" s="32" t="s">
        <v>38</v>
      </c>
      <c r="L120" s="32" t="s">
        <v>39</v>
      </c>
      <c r="M120" s="32" t="s">
        <v>43</v>
      </c>
    </row>
    <row r="121" spans="1:13" x14ac:dyDescent="0.25">
      <c r="A121" s="32">
        <v>1</v>
      </c>
      <c r="B121" s="32">
        <v>2</v>
      </c>
      <c r="C121" s="32">
        <v>3</v>
      </c>
      <c r="D121" s="32">
        <v>4</v>
      </c>
      <c r="E121" s="32">
        <v>5</v>
      </c>
      <c r="F121" s="32">
        <v>6</v>
      </c>
      <c r="G121" s="32">
        <v>7</v>
      </c>
      <c r="H121" s="32">
        <v>8</v>
      </c>
      <c r="I121" s="32">
        <v>9</v>
      </c>
      <c r="J121" s="32">
        <v>10</v>
      </c>
      <c r="K121" s="32">
        <v>11</v>
      </c>
      <c r="L121" s="32">
        <v>12</v>
      </c>
      <c r="M121" s="32">
        <v>13</v>
      </c>
    </row>
    <row r="122" spans="1:13" x14ac:dyDescent="0.25">
      <c r="A122" s="32" t="s">
        <v>44</v>
      </c>
      <c r="B122" s="34" t="s">
        <v>86</v>
      </c>
      <c r="C122" s="32" t="s">
        <v>44</v>
      </c>
      <c r="D122" s="32" t="s">
        <v>44</v>
      </c>
      <c r="E122" s="32" t="s">
        <v>44</v>
      </c>
      <c r="F122" s="32" t="s">
        <v>44</v>
      </c>
      <c r="G122" s="32" t="s">
        <v>44</v>
      </c>
      <c r="H122" s="32" t="s">
        <v>44</v>
      </c>
      <c r="I122" s="32" t="s">
        <v>44</v>
      </c>
      <c r="J122" s="32" t="s">
        <v>44</v>
      </c>
      <c r="K122" s="32" t="s">
        <v>44</v>
      </c>
      <c r="L122" s="32" t="s">
        <v>44</v>
      </c>
      <c r="M122" s="32" t="s">
        <v>44</v>
      </c>
    </row>
    <row r="123" spans="1:13" ht="45" x14ac:dyDescent="0.25">
      <c r="A123" s="32" t="s">
        <v>44</v>
      </c>
      <c r="B123" s="36" t="s">
        <v>87</v>
      </c>
      <c r="C123" s="32" t="s">
        <v>88</v>
      </c>
      <c r="D123" s="39" t="s">
        <v>89</v>
      </c>
      <c r="E123" s="32" t="s">
        <v>90</v>
      </c>
      <c r="F123" s="32" t="s">
        <v>44</v>
      </c>
      <c r="G123" s="32" t="s">
        <v>90</v>
      </c>
      <c r="H123" s="32" t="s">
        <v>90</v>
      </c>
      <c r="I123" s="32" t="s">
        <v>44</v>
      </c>
      <c r="J123" s="32" t="s">
        <v>90</v>
      </c>
      <c r="K123" s="32" t="s">
        <v>90</v>
      </c>
      <c r="L123" s="32" t="s">
        <v>44</v>
      </c>
      <c r="M123" s="32" t="s">
        <v>90</v>
      </c>
    </row>
    <row r="124" spans="1:13" x14ac:dyDescent="0.25">
      <c r="A124" s="32" t="s">
        <v>44</v>
      </c>
      <c r="B124" s="34" t="s">
        <v>91</v>
      </c>
      <c r="C124" s="32"/>
      <c r="D124" s="39" t="s">
        <v>44</v>
      </c>
      <c r="E124" s="32" t="s">
        <v>44</v>
      </c>
      <c r="F124" s="32" t="s">
        <v>44</v>
      </c>
      <c r="G124" s="32" t="s">
        <v>44</v>
      </c>
      <c r="H124" s="32" t="s">
        <v>44</v>
      </c>
      <c r="I124" s="32" t="s">
        <v>44</v>
      </c>
      <c r="J124" s="32" t="s">
        <v>44</v>
      </c>
      <c r="K124" s="32" t="s">
        <v>44</v>
      </c>
      <c r="L124" s="32" t="s">
        <v>44</v>
      </c>
      <c r="M124" s="32" t="s">
        <v>44</v>
      </c>
    </row>
    <row r="125" spans="1:13" ht="144" x14ac:dyDescent="0.25">
      <c r="A125" s="32"/>
      <c r="B125" s="36" t="s">
        <v>92</v>
      </c>
      <c r="C125" s="32" t="s">
        <v>88</v>
      </c>
      <c r="D125" s="39" t="s">
        <v>93</v>
      </c>
      <c r="E125" s="32">
        <v>71</v>
      </c>
      <c r="F125" s="32"/>
      <c r="G125" s="32">
        <f>E125</f>
        <v>71</v>
      </c>
      <c r="H125" s="32">
        <v>19</v>
      </c>
      <c r="I125" s="32"/>
      <c r="J125" s="32">
        <f>H125</f>
        <v>19</v>
      </c>
      <c r="K125" s="32">
        <v>23</v>
      </c>
      <c r="L125" s="32"/>
      <c r="M125" s="32">
        <f>K125</f>
        <v>23</v>
      </c>
    </row>
    <row r="126" spans="1:13" ht="141" customHeight="1" x14ac:dyDescent="0.25">
      <c r="A126" s="32"/>
      <c r="B126" s="36" t="s">
        <v>94</v>
      </c>
      <c r="C126" s="32" t="s">
        <v>88</v>
      </c>
      <c r="D126" s="39" t="s">
        <v>95</v>
      </c>
      <c r="E126" s="32">
        <v>114</v>
      </c>
      <c r="F126" s="32"/>
      <c r="G126" s="32">
        <f t="shared" ref="G126:G136" si="9">E126</f>
        <v>114</v>
      </c>
      <c r="H126" s="32">
        <v>110</v>
      </c>
      <c r="I126" s="32"/>
      <c r="J126" s="32">
        <f t="shared" ref="J126:J135" si="10">H126</f>
        <v>110</v>
      </c>
      <c r="K126" s="32">
        <v>110</v>
      </c>
      <c r="L126" s="32"/>
      <c r="M126" s="32">
        <f t="shared" ref="M126:M136" si="11">K126</f>
        <v>110</v>
      </c>
    </row>
    <row r="127" spans="1:13" ht="40.5" customHeight="1" x14ac:dyDescent="0.25">
      <c r="A127" s="32"/>
      <c r="B127" s="36" t="s">
        <v>96</v>
      </c>
      <c r="C127" s="32" t="s">
        <v>88</v>
      </c>
      <c r="D127" s="39" t="s">
        <v>97</v>
      </c>
      <c r="E127" s="32">
        <v>1377</v>
      </c>
      <c r="F127" s="32"/>
      <c r="G127" s="32">
        <f t="shared" si="9"/>
        <v>1377</v>
      </c>
      <c r="H127" s="32">
        <v>1600</v>
      </c>
      <c r="I127" s="32"/>
      <c r="J127" s="32">
        <f t="shared" si="10"/>
        <v>1600</v>
      </c>
      <c r="K127" s="32">
        <v>800</v>
      </c>
      <c r="L127" s="32"/>
      <c r="M127" s="32">
        <f t="shared" si="11"/>
        <v>800</v>
      </c>
    </row>
    <row r="128" spans="1:13" ht="53.25" customHeight="1" x14ac:dyDescent="0.25">
      <c r="A128" s="32" t="s">
        <v>44</v>
      </c>
      <c r="B128" s="36" t="s">
        <v>98</v>
      </c>
      <c r="C128" s="32" t="s">
        <v>88</v>
      </c>
      <c r="D128" s="39" t="s">
        <v>99</v>
      </c>
      <c r="E128" s="32">
        <v>2063</v>
      </c>
      <c r="F128" s="32" t="s">
        <v>44</v>
      </c>
      <c r="G128" s="32">
        <f t="shared" si="9"/>
        <v>2063</v>
      </c>
      <c r="H128" s="32">
        <v>1900</v>
      </c>
      <c r="I128" s="32" t="s">
        <v>44</v>
      </c>
      <c r="J128" s="32">
        <f t="shared" si="10"/>
        <v>1900</v>
      </c>
      <c r="K128" s="32">
        <v>1900</v>
      </c>
      <c r="L128" s="32" t="s">
        <v>44</v>
      </c>
      <c r="M128" s="32">
        <f t="shared" si="11"/>
        <v>1900</v>
      </c>
    </row>
    <row r="129" spans="1:13" ht="30" x14ac:dyDescent="0.25">
      <c r="A129" s="32"/>
      <c r="B129" s="36" t="s">
        <v>100</v>
      </c>
      <c r="C129" s="32" t="s">
        <v>88</v>
      </c>
      <c r="D129" s="39" t="s">
        <v>101</v>
      </c>
      <c r="E129" s="32">
        <v>9</v>
      </c>
      <c r="F129" s="32"/>
      <c r="G129" s="32">
        <f t="shared" si="9"/>
        <v>9</v>
      </c>
      <c r="H129" s="32">
        <v>9</v>
      </c>
      <c r="I129" s="32"/>
      <c r="J129" s="32">
        <f t="shared" si="10"/>
        <v>9</v>
      </c>
      <c r="K129" s="32">
        <v>9</v>
      </c>
      <c r="L129" s="32"/>
      <c r="M129" s="32">
        <f t="shared" si="11"/>
        <v>9</v>
      </c>
    </row>
    <row r="130" spans="1:13" x14ac:dyDescent="0.25">
      <c r="A130" s="32" t="s">
        <v>44</v>
      </c>
      <c r="B130" s="34" t="s">
        <v>102</v>
      </c>
      <c r="C130" s="32"/>
      <c r="D130" s="32" t="s">
        <v>44</v>
      </c>
      <c r="E130" s="32" t="s">
        <v>44</v>
      </c>
      <c r="F130" s="32" t="s">
        <v>44</v>
      </c>
      <c r="G130" s="32" t="str">
        <f t="shared" si="9"/>
        <v xml:space="preserve"> </v>
      </c>
      <c r="H130" s="32" t="s">
        <v>44</v>
      </c>
      <c r="I130" s="32" t="s">
        <v>44</v>
      </c>
      <c r="J130" s="32" t="str">
        <f t="shared" si="10"/>
        <v xml:space="preserve"> </v>
      </c>
      <c r="K130" s="32" t="s">
        <v>44</v>
      </c>
      <c r="L130" s="32" t="s">
        <v>44</v>
      </c>
      <c r="M130" s="32" t="str">
        <f t="shared" si="11"/>
        <v xml:space="preserve"> </v>
      </c>
    </row>
    <row r="131" spans="1:13" ht="48.75" customHeight="1" x14ac:dyDescent="0.25">
      <c r="A131" s="32" t="s">
        <v>44</v>
      </c>
      <c r="B131" s="36" t="s">
        <v>103</v>
      </c>
      <c r="C131" s="32" t="s">
        <v>88</v>
      </c>
      <c r="D131" s="39" t="s">
        <v>104</v>
      </c>
      <c r="E131" s="32">
        <v>5</v>
      </c>
      <c r="F131" s="32" t="s">
        <v>44</v>
      </c>
      <c r="G131" s="32">
        <f t="shared" si="9"/>
        <v>5</v>
      </c>
      <c r="H131" s="32">
        <v>1</v>
      </c>
      <c r="I131" s="32" t="s">
        <v>44</v>
      </c>
      <c r="J131" s="32">
        <f t="shared" si="10"/>
        <v>1</v>
      </c>
      <c r="K131" s="32">
        <v>2</v>
      </c>
      <c r="L131" s="32" t="s">
        <v>44</v>
      </c>
      <c r="M131" s="32">
        <f t="shared" si="11"/>
        <v>2</v>
      </c>
    </row>
    <row r="132" spans="1:13" ht="149.25" customHeight="1" x14ac:dyDescent="0.25">
      <c r="A132" s="32" t="s">
        <v>44</v>
      </c>
      <c r="B132" s="36" t="s">
        <v>105</v>
      </c>
      <c r="C132" s="32" t="s">
        <v>88</v>
      </c>
      <c r="D132" s="39" t="s">
        <v>106</v>
      </c>
      <c r="E132" s="32">
        <v>8</v>
      </c>
      <c r="F132" s="32" t="s">
        <v>44</v>
      </c>
      <c r="G132" s="32">
        <f t="shared" si="9"/>
        <v>8</v>
      </c>
      <c r="H132" s="32">
        <v>8</v>
      </c>
      <c r="I132" s="32" t="s">
        <v>44</v>
      </c>
      <c r="J132" s="32">
        <f t="shared" si="10"/>
        <v>8</v>
      </c>
      <c r="K132" s="32">
        <v>8</v>
      </c>
      <c r="L132" s="32" t="s">
        <v>44</v>
      </c>
      <c r="M132" s="32">
        <f t="shared" si="11"/>
        <v>8</v>
      </c>
    </row>
    <row r="133" spans="1:13" ht="45" x14ac:dyDescent="0.25">
      <c r="A133" s="32"/>
      <c r="B133" s="36" t="s">
        <v>107</v>
      </c>
      <c r="C133" s="32" t="s">
        <v>88</v>
      </c>
      <c r="D133" s="39" t="s">
        <v>108</v>
      </c>
      <c r="E133" s="32">
        <v>98</v>
      </c>
      <c r="F133" s="32"/>
      <c r="G133" s="32">
        <f t="shared" si="9"/>
        <v>98</v>
      </c>
      <c r="H133" s="32">
        <v>114</v>
      </c>
      <c r="I133" s="32"/>
      <c r="J133" s="32">
        <f t="shared" si="10"/>
        <v>114</v>
      </c>
      <c r="K133" s="32">
        <v>57</v>
      </c>
      <c r="L133" s="32"/>
      <c r="M133" s="32">
        <f t="shared" si="11"/>
        <v>57</v>
      </c>
    </row>
    <row r="134" spans="1:13" ht="69.75" customHeight="1" x14ac:dyDescent="0.25">
      <c r="A134" s="32"/>
      <c r="B134" s="36" t="s">
        <v>109</v>
      </c>
      <c r="C134" s="32" t="s">
        <v>88</v>
      </c>
      <c r="D134" s="39" t="s">
        <v>110</v>
      </c>
      <c r="E134" s="32">
        <v>147</v>
      </c>
      <c r="F134" s="32"/>
      <c r="G134" s="32">
        <f t="shared" si="9"/>
        <v>147</v>
      </c>
      <c r="H134" s="32">
        <v>136</v>
      </c>
      <c r="I134" s="32"/>
      <c r="J134" s="32">
        <f t="shared" si="10"/>
        <v>136</v>
      </c>
      <c r="K134" s="32">
        <v>136</v>
      </c>
      <c r="L134" s="32"/>
      <c r="M134" s="32">
        <f t="shared" si="11"/>
        <v>136</v>
      </c>
    </row>
    <row r="135" spans="1:13" ht="48" customHeight="1" x14ac:dyDescent="0.25">
      <c r="A135" s="32"/>
      <c r="B135" s="36" t="s">
        <v>111</v>
      </c>
      <c r="C135" s="32" t="s">
        <v>88</v>
      </c>
      <c r="D135" s="39" t="s">
        <v>112</v>
      </c>
      <c r="E135" s="32">
        <v>1</v>
      </c>
      <c r="F135" s="32"/>
      <c r="G135" s="32">
        <f t="shared" si="9"/>
        <v>1</v>
      </c>
      <c r="H135" s="32">
        <v>1</v>
      </c>
      <c r="I135" s="32"/>
      <c r="J135" s="32">
        <f t="shared" si="10"/>
        <v>1</v>
      </c>
      <c r="K135" s="32">
        <v>1</v>
      </c>
      <c r="L135" s="32"/>
      <c r="M135" s="32">
        <f t="shared" si="11"/>
        <v>1</v>
      </c>
    </row>
    <row r="136" spans="1:13" ht="39" customHeight="1" x14ac:dyDescent="0.25">
      <c r="A136" s="32" t="s">
        <v>44</v>
      </c>
      <c r="B136" s="36" t="s">
        <v>113</v>
      </c>
      <c r="C136" s="32" t="s">
        <v>88</v>
      </c>
      <c r="D136" s="39" t="s">
        <v>114</v>
      </c>
      <c r="E136" s="32">
        <v>267.2</v>
      </c>
      <c r="F136" s="32">
        <v>1.7</v>
      </c>
      <c r="G136" s="32">
        <f t="shared" si="9"/>
        <v>267.2</v>
      </c>
      <c r="H136" s="32">
        <v>288.60000000000002</v>
      </c>
      <c r="I136" s="32"/>
      <c r="J136" s="32">
        <f>H136+I136</f>
        <v>288.60000000000002</v>
      </c>
      <c r="K136" s="32">
        <v>316.3</v>
      </c>
      <c r="L136" s="32" t="s">
        <v>44</v>
      </c>
      <c r="M136" s="32">
        <f t="shared" si="11"/>
        <v>316.3</v>
      </c>
    </row>
    <row r="138" spans="1:13" x14ac:dyDescent="0.25">
      <c r="A138" s="35" t="s">
        <v>115</v>
      </c>
      <c r="B138" s="35"/>
      <c r="C138" s="35"/>
      <c r="D138" s="35"/>
      <c r="E138" s="35"/>
      <c r="F138" s="35"/>
      <c r="G138" s="35"/>
      <c r="H138" s="35"/>
      <c r="I138" s="35"/>
      <c r="J138" s="35"/>
    </row>
    <row r="139" spans="1:13" x14ac:dyDescent="0.25">
      <c r="A139" s="25" t="s">
        <v>32</v>
      </c>
    </row>
    <row r="140" spans="1:13" ht="7.5" customHeight="1" x14ac:dyDescent="0.25"/>
    <row r="141" spans="1:13" x14ac:dyDescent="0.25">
      <c r="A141" s="31" t="s">
        <v>74</v>
      </c>
      <c r="B141" s="31" t="s">
        <v>81</v>
      </c>
      <c r="C141" s="31" t="s">
        <v>82</v>
      </c>
      <c r="D141" s="31" t="s">
        <v>83</v>
      </c>
      <c r="E141" s="31" t="s">
        <v>54</v>
      </c>
      <c r="F141" s="31"/>
      <c r="G141" s="31"/>
      <c r="H141" s="31" t="s">
        <v>55</v>
      </c>
      <c r="I141" s="31"/>
      <c r="J141" s="31"/>
    </row>
    <row r="142" spans="1:13" ht="41.25" customHeight="1" x14ac:dyDescent="0.25">
      <c r="A142" s="31"/>
      <c r="B142" s="31"/>
      <c r="C142" s="31"/>
      <c r="D142" s="31"/>
      <c r="E142" s="32" t="s">
        <v>38</v>
      </c>
      <c r="F142" s="32" t="s">
        <v>39</v>
      </c>
      <c r="G142" s="32" t="s">
        <v>84</v>
      </c>
      <c r="H142" s="32" t="s">
        <v>38</v>
      </c>
      <c r="I142" s="32" t="s">
        <v>39</v>
      </c>
      <c r="J142" s="32" t="s">
        <v>85</v>
      </c>
    </row>
    <row r="143" spans="1:13" x14ac:dyDescent="0.25">
      <c r="A143" s="32">
        <v>1</v>
      </c>
      <c r="B143" s="32">
        <v>2</v>
      </c>
      <c r="C143" s="32">
        <v>3</v>
      </c>
      <c r="D143" s="32">
        <v>4</v>
      </c>
      <c r="E143" s="32">
        <v>5</v>
      </c>
      <c r="F143" s="32">
        <v>6</v>
      </c>
      <c r="G143" s="32">
        <v>7</v>
      </c>
      <c r="H143" s="32">
        <v>8</v>
      </c>
      <c r="I143" s="32">
        <v>9</v>
      </c>
      <c r="J143" s="32">
        <v>10</v>
      </c>
    </row>
    <row r="144" spans="1:13" x14ac:dyDescent="0.25">
      <c r="A144" s="32"/>
      <c r="B144" s="34" t="s">
        <v>86</v>
      </c>
      <c r="C144" s="32" t="s">
        <v>44</v>
      </c>
      <c r="D144" s="32" t="s">
        <v>44</v>
      </c>
      <c r="E144" s="32"/>
      <c r="F144" s="32"/>
      <c r="G144" s="32"/>
      <c r="H144" s="32"/>
      <c r="I144" s="32"/>
      <c r="J144" s="32"/>
    </row>
    <row r="145" spans="1:11" ht="45" x14ac:dyDescent="0.25">
      <c r="A145" s="32"/>
      <c r="B145" s="36" t="s">
        <v>87</v>
      </c>
      <c r="C145" s="32" t="s">
        <v>88</v>
      </c>
      <c r="D145" s="39" t="s">
        <v>89</v>
      </c>
      <c r="E145" s="32" t="s">
        <v>90</v>
      </c>
      <c r="F145" s="32"/>
      <c r="G145" s="32" t="str">
        <f>E145</f>
        <v>14,5                            14                             0,5</v>
      </c>
      <c r="H145" s="32" t="s">
        <v>90</v>
      </c>
      <c r="I145" s="32"/>
      <c r="J145" s="32" t="str">
        <f>H145</f>
        <v>14,5                            14                             0,5</v>
      </c>
    </row>
    <row r="146" spans="1:11" ht="14.25" customHeight="1" x14ac:dyDescent="0.25">
      <c r="A146" s="32"/>
      <c r="B146" s="34" t="s">
        <v>91</v>
      </c>
      <c r="C146" s="32"/>
      <c r="D146" s="39" t="s">
        <v>44</v>
      </c>
      <c r="E146" s="32"/>
      <c r="F146" s="32"/>
      <c r="G146" s="32"/>
      <c r="H146" s="32"/>
      <c r="I146" s="32"/>
      <c r="J146" s="32"/>
    </row>
    <row r="147" spans="1:11" ht="131.25" customHeight="1" x14ac:dyDescent="0.25">
      <c r="A147" s="32"/>
      <c r="B147" s="36" t="s">
        <v>92</v>
      </c>
      <c r="C147" s="32" t="s">
        <v>88</v>
      </c>
      <c r="D147" s="39" t="s">
        <v>93</v>
      </c>
      <c r="E147" s="32">
        <v>23</v>
      </c>
      <c r="F147" s="32"/>
      <c r="G147" s="32">
        <f t="shared" ref="G147:G158" si="12">E147</f>
        <v>23</v>
      </c>
      <c r="H147" s="32">
        <v>23</v>
      </c>
      <c r="I147" s="32"/>
      <c r="J147" s="32">
        <f t="shared" ref="J147:J158" si="13">H147</f>
        <v>23</v>
      </c>
    </row>
    <row r="148" spans="1:11" ht="132" x14ac:dyDescent="0.25">
      <c r="A148" s="32"/>
      <c r="B148" s="36" t="s">
        <v>94</v>
      </c>
      <c r="C148" s="32" t="s">
        <v>88</v>
      </c>
      <c r="D148" s="39" t="s">
        <v>95</v>
      </c>
      <c r="E148" s="32">
        <v>110</v>
      </c>
      <c r="F148" s="32"/>
      <c r="G148" s="32">
        <f t="shared" si="12"/>
        <v>110</v>
      </c>
      <c r="H148" s="32">
        <v>110</v>
      </c>
      <c r="I148" s="32"/>
      <c r="J148" s="32">
        <f t="shared" si="13"/>
        <v>110</v>
      </c>
    </row>
    <row r="149" spans="1:11" ht="32.25" customHeight="1" x14ac:dyDescent="0.25">
      <c r="A149" s="32"/>
      <c r="B149" s="36" t="s">
        <v>96</v>
      </c>
      <c r="C149" s="32" t="s">
        <v>88</v>
      </c>
      <c r="D149" s="39" t="s">
        <v>97</v>
      </c>
      <c r="E149" s="32">
        <v>800</v>
      </c>
      <c r="F149" s="32"/>
      <c r="G149" s="32">
        <f t="shared" si="12"/>
        <v>800</v>
      </c>
      <c r="H149" s="32">
        <v>800</v>
      </c>
      <c r="I149" s="32"/>
      <c r="J149" s="32">
        <f t="shared" si="13"/>
        <v>800</v>
      </c>
    </row>
    <row r="150" spans="1:11" ht="49.5" customHeight="1" x14ac:dyDescent="0.25">
      <c r="A150" s="32"/>
      <c r="B150" s="36" t="s">
        <v>98</v>
      </c>
      <c r="C150" s="32" t="s">
        <v>88</v>
      </c>
      <c r="D150" s="39" t="s">
        <v>99</v>
      </c>
      <c r="E150" s="32">
        <v>1900</v>
      </c>
      <c r="F150" s="32"/>
      <c r="G150" s="32">
        <f t="shared" si="12"/>
        <v>1900</v>
      </c>
      <c r="H150" s="32">
        <v>1900</v>
      </c>
      <c r="I150" s="32"/>
      <c r="J150" s="32">
        <f t="shared" si="13"/>
        <v>1900</v>
      </c>
    </row>
    <row r="151" spans="1:11" ht="36" customHeight="1" x14ac:dyDescent="0.25">
      <c r="A151" s="32"/>
      <c r="B151" s="36" t="s">
        <v>100</v>
      </c>
      <c r="C151" s="32" t="s">
        <v>88</v>
      </c>
      <c r="D151" s="39" t="s">
        <v>101</v>
      </c>
      <c r="E151" s="32">
        <v>9</v>
      </c>
      <c r="F151" s="32"/>
      <c r="G151" s="32">
        <f t="shared" si="12"/>
        <v>9</v>
      </c>
      <c r="H151" s="32">
        <v>9</v>
      </c>
      <c r="I151" s="32"/>
      <c r="J151" s="32">
        <f t="shared" si="13"/>
        <v>9</v>
      </c>
    </row>
    <row r="152" spans="1:11" ht="15.75" customHeight="1" x14ac:dyDescent="0.25">
      <c r="A152" s="32"/>
      <c r="B152" s="34" t="s">
        <v>102</v>
      </c>
      <c r="C152" s="32"/>
      <c r="D152" s="32" t="s">
        <v>44</v>
      </c>
      <c r="E152" s="32" t="s">
        <v>44</v>
      </c>
      <c r="F152" s="32"/>
      <c r="G152" s="32" t="str">
        <f t="shared" si="12"/>
        <v xml:space="preserve"> </v>
      </c>
      <c r="H152" s="32" t="s">
        <v>44</v>
      </c>
      <c r="I152" s="32"/>
      <c r="J152" s="32" t="str">
        <f t="shared" si="13"/>
        <v xml:space="preserve"> </v>
      </c>
    </row>
    <row r="153" spans="1:11" ht="49.5" customHeight="1" x14ac:dyDescent="0.25">
      <c r="A153" s="32"/>
      <c r="B153" s="36" t="s">
        <v>103</v>
      </c>
      <c r="C153" s="32" t="s">
        <v>88</v>
      </c>
      <c r="D153" s="39" t="s">
        <v>104</v>
      </c>
      <c r="E153" s="32">
        <v>2</v>
      </c>
      <c r="F153" s="32"/>
      <c r="G153" s="32">
        <f t="shared" si="12"/>
        <v>2</v>
      </c>
      <c r="H153" s="32">
        <v>2</v>
      </c>
      <c r="I153" s="32"/>
      <c r="J153" s="32">
        <f t="shared" si="13"/>
        <v>2</v>
      </c>
    </row>
    <row r="154" spans="1:11" ht="144" x14ac:dyDescent="0.25">
      <c r="A154" s="32"/>
      <c r="B154" s="36" t="s">
        <v>105</v>
      </c>
      <c r="C154" s="32" t="s">
        <v>88</v>
      </c>
      <c r="D154" s="39" t="s">
        <v>116</v>
      </c>
      <c r="E154" s="32">
        <v>8</v>
      </c>
      <c r="F154" s="32"/>
      <c r="G154" s="32">
        <f t="shared" si="12"/>
        <v>8</v>
      </c>
      <c r="H154" s="32">
        <v>8</v>
      </c>
      <c r="I154" s="32"/>
      <c r="J154" s="32">
        <f t="shared" si="13"/>
        <v>8</v>
      </c>
    </row>
    <row r="155" spans="1:11" ht="45" x14ac:dyDescent="0.25">
      <c r="A155" s="32"/>
      <c r="B155" s="36" t="s">
        <v>107</v>
      </c>
      <c r="C155" s="32" t="s">
        <v>88</v>
      </c>
      <c r="D155" s="39" t="s">
        <v>108</v>
      </c>
      <c r="E155" s="32">
        <v>57</v>
      </c>
      <c r="F155" s="32"/>
      <c r="G155" s="32">
        <f t="shared" si="12"/>
        <v>57</v>
      </c>
      <c r="H155" s="32">
        <v>57</v>
      </c>
      <c r="I155" s="32"/>
      <c r="J155" s="32">
        <f t="shared" si="13"/>
        <v>57</v>
      </c>
    </row>
    <row r="156" spans="1:11" ht="65.25" customHeight="1" x14ac:dyDescent="0.25">
      <c r="A156" s="32"/>
      <c r="B156" s="36" t="s">
        <v>109</v>
      </c>
      <c r="C156" s="32" t="s">
        <v>88</v>
      </c>
      <c r="D156" s="39" t="s">
        <v>110</v>
      </c>
      <c r="E156" s="32">
        <v>136</v>
      </c>
      <c r="F156" s="32"/>
      <c r="G156" s="32">
        <f t="shared" si="12"/>
        <v>136</v>
      </c>
      <c r="H156" s="32">
        <v>136</v>
      </c>
      <c r="I156" s="32"/>
      <c r="J156" s="32">
        <f t="shared" si="13"/>
        <v>136</v>
      </c>
    </row>
    <row r="157" spans="1:11" ht="48.75" customHeight="1" x14ac:dyDescent="0.25">
      <c r="A157" s="32"/>
      <c r="B157" s="36" t="s">
        <v>111</v>
      </c>
      <c r="C157" s="32" t="s">
        <v>88</v>
      </c>
      <c r="D157" s="39" t="s">
        <v>112</v>
      </c>
      <c r="E157" s="32">
        <v>1</v>
      </c>
      <c r="F157" s="32"/>
      <c r="G157" s="32">
        <f t="shared" si="12"/>
        <v>1</v>
      </c>
      <c r="H157" s="32">
        <v>1</v>
      </c>
      <c r="I157" s="32"/>
      <c r="J157" s="32">
        <f t="shared" si="13"/>
        <v>1</v>
      </c>
    </row>
    <row r="158" spans="1:11" ht="41.25" customHeight="1" x14ac:dyDescent="0.25">
      <c r="A158" s="32"/>
      <c r="B158" s="36" t="s">
        <v>113</v>
      </c>
      <c r="C158" s="32" t="s">
        <v>88</v>
      </c>
      <c r="D158" s="39" t="s">
        <v>114</v>
      </c>
      <c r="E158" s="32">
        <v>334.3</v>
      </c>
      <c r="F158" s="32"/>
      <c r="G158" s="32">
        <f t="shared" si="12"/>
        <v>334.3</v>
      </c>
      <c r="H158" s="32">
        <v>352.1</v>
      </c>
      <c r="I158" s="32"/>
      <c r="J158" s="32">
        <f t="shared" si="13"/>
        <v>352.1</v>
      </c>
    </row>
    <row r="160" spans="1:11" x14ac:dyDescent="0.25">
      <c r="A160" s="35" t="s">
        <v>117</v>
      </c>
      <c r="B160" s="35"/>
      <c r="C160" s="35"/>
      <c r="D160" s="35"/>
      <c r="E160" s="35"/>
      <c r="F160" s="35"/>
      <c r="G160" s="35"/>
      <c r="H160" s="35"/>
      <c r="I160" s="35"/>
      <c r="J160" s="35"/>
      <c r="K160" s="35"/>
    </row>
    <row r="161" spans="1:16" x14ac:dyDescent="0.25">
      <c r="A161" s="25" t="s">
        <v>32</v>
      </c>
    </row>
    <row r="163" spans="1:16" x14ac:dyDescent="0.25">
      <c r="A163" s="40"/>
      <c r="B163" s="31" t="s">
        <v>34</v>
      </c>
      <c r="C163" s="31" t="s">
        <v>35</v>
      </c>
      <c r="D163" s="31"/>
      <c r="E163" s="31" t="s">
        <v>36</v>
      </c>
      <c r="F163" s="31"/>
      <c r="G163" s="31" t="s">
        <v>37</v>
      </c>
      <c r="H163" s="31"/>
      <c r="I163" s="31" t="s">
        <v>54</v>
      </c>
      <c r="J163" s="31"/>
      <c r="K163" s="31" t="s">
        <v>55</v>
      </c>
      <c r="L163" s="31"/>
    </row>
    <row r="164" spans="1:16" ht="30" x14ac:dyDescent="0.25">
      <c r="A164" s="40"/>
      <c r="B164" s="31"/>
      <c r="C164" s="32" t="s">
        <v>38</v>
      </c>
      <c r="D164" s="32" t="s">
        <v>39</v>
      </c>
      <c r="E164" s="32" t="s">
        <v>38</v>
      </c>
      <c r="F164" s="32" t="s">
        <v>39</v>
      </c>
      <c r="G164" s="32" t="s">
        <v>38</v>
      </c>
      <c r="H164" s="32" t="s">
        <v>39</v>
      </c>
      <c r="I164" s="32" t="s">
        <v>38</v>
      </c>
      <c r="J164" s="32" t="s">
        <v>39</v>
      </c>
      <c r="K164" s="32" t="s">
        <v>38</v>
      </c>
      <c r="L164" s="32" t="s">
        <v>39</v>
      </c>
    </row>
    <row r="165" spans="1:16" x14ac:dyDescent="0.25">
      <c r="A165" s="41"/>
      <c r="B165" s="32">
        <v>1</v>
      </c>
      <c r="C165" s="32">
        <v>2</v>
      </c>
      <c r="D165" s="32">
        <v>3</v>
      </c>
      <c r="E165" s="32">
        <v>4</v>
      </c>
      <c r="F165" s="32">
        <v>5</v>
      </c>
      <c r="G165" s="32">
        <v>6</v>
      </c>
      <c r="H165" s="32">
        <v>7</v>
      </c>
      <c r="I165" s="32">
        <v>8</v>
      </c>
      <c r="J165" s="32">
        <v>9</v>
      </c>
      <c r="K165" s="32">
        <v>10</v>
      </c>
      <c r="L165" s="32">
        <v>11</v>
      </c>
    </row>
    <row r="166" spans="1:16" x14ac:dyDescent="0.25">
      <c r="A166" s="41"/>
      <c r="B166" s="42" t="s">
        <v>118</v>
      </c>
      <c r="C166" s="32">
        <v>961125</v>
      </c>
      <c r="D166" s="32"/>
      <c r="E166" s="32">
        <v>1159852</v>
      </c>
      <c r="F166" s="32"/>
      <c r="G166" s="32">
        <v>1261830</v>
      </c>
      <c r="H166" s="32"/>
      <c r="I166" s="37">
        <v>1333800</v>
      </c>
      <c r="J166" s="32"/>
      <c r="K166" s="37">
        <v>1404500</v>
      </c>
      <c r="L166" s="32"/>
    </row>
    <row r="167" spans="1:16" x14ac:dyDescent="0.25">
      <c r="A167" s="41"/>
      <c r="B167" s="42" t="s">
        <v>119</v>
      </c>
      <c r="C167" s="32">
        <v>470820</v>
      </c>
      <c r="D167" s="32"/>
      <c r="E167" s="32">
        <v>567173</v>
      </c>
      <c r="F167" s="32"/>
      <c r="G167" s="32">
        <v>621760</v>
      </c>
      <c r="H167" s="32"/>
      <c r="I167" s="37">
        <f>G167*1.057</f>
        <v>657200.31999999995</v>
      </c>
      <c r="J167" s="32"/>
      <c r="K167" s="37">
        <v>692000</v>
      </c>
      <c r="L167" s="32"/>
    </row>
    <row r="168" spans="1:16" x14ac:dyDescent="0.25">
      <c r="A168" s="41"/>
      <c r="B168" s="42" t="s">
        <v>120</v>
      </c>
      <c r="C168" s="32">
        <v>1242667</v>
      </c>
      <c r="D168" s="32" t="s">
        <v>44</v>
      </c>
      <c r="E168" s="32">
        <f>1129805+25708</f>
        <v>1155513</v>
      </c>
      <c r="F168" s="32" t="s">
        <v>44</v>
      </c>
      <c r="G168" s="32">
        <v>1311560</v>
      </c>
      <c r="H168" s="32" t="s">
        <v>44</v>
      </c>
      <c r="I168" s="37">
        <v>1386300</v>
      </c>
      <c r="J168" s="32" t="s">
        <v>44</v>
      </c>
      <c r="K168" s="37">
        <v>1459900</v>
      </c>
      <c r="L168" s="32" t="s">
        <v>44</v>
      </c>
    </row>
    <row r="169" spans="1:16" x14ac:dyDescent="0.25">
      <c r="A169" s="41"/>
      <c r="B169" s="42" t="s">
        <v>121</v>
      </c>
      <c r="C169" s="32">
        <v>428515</v>
      </c>
      <c r="D169" s="32" t="s">
        <v>44</v>
      </c>
      <c r="E169" s="32">
        <v>467662</v>
      </c>
      <c r="F169" s="32" t="s">
        <v>44</v>
      </c>
      <c r="G169" s="32">
        <v>512650</v>
      </c>
      <c r="H169" s="32" t="s">
        <v>44</v>
      </c>
      <c r="I169" s="37">
        <v>541800</v>
      </c>
      <c r="J169" s="32" t="s">
        <v>44</v>
      </c>
      <c r="K169" s="37">
        <v>570500</v>
      </c>
      <c r="L169" s="32" t="s">
        <v>44</v>
      </c>
    </row>
    <row r="170" spans="1:16" x14ac:dyDescent="0.25">
      <c r="A170" s="43"/>
      <c r="B170" s="44" t="s">
        <v>52</v>
      </c>
      <c r="C170" s="34">
        <f>SUM(C166:C169)</f>
        <v>3103127</v>
      </c>
      <c r="D170" s="34">
        <f t="shared" ref="D170:L170" si="14">SUM(D166:D169)</f>
        <v>0</v>
      </c>
      <c r="E170" s="34">
        <f t="shared" si="14"/>
        <v>3350200</v>
      </c>
      <c r="F170" s="34">
        <f t="shared" si="14"/>
        <v>0</v>
      </c>
      <c r="G170" s="34">
        <f t="shared" si="14"/>
        <v>3707800</v>
      </c>
      <c r="H170" s="34">
        <f t="shared" si="14"/>
        <v>0</v>
      </c>
      <c r="I170" s="38">
        <f t="shared" si="14"/>
        <v>3919100.32</v>
      </c>
      <c r="J170" s="34">
        <f t="shared" si="14"/>
        <v>0</v>
      </c>
      <c r="K170" s="38">
        <f t="shared" si="14"/>
        <v>4126900</v>
      </c>
      <c r="L170" s="34">
        <f t="shared" si="14"/>
        <v>0</v>
      </c>
    </row>
    <row r="171" spans="1:16" ht="36" x14ac:dyDescent="0.25">
      <c r="A171" s="45"/>
      <c r="B171" s="39" t="s">
        <v>122</v>
      </c>
      <c r="C171" s="32" t="s">
        <v>46</v>
      </c>
      <c r="D171" s="32" t="s">
        <v>44</v>
      </c>
      <c r="E171" s="32" t="s">
        <v>46</v>
      </c>
      <c r="F171" s="32" t="s">
        <v>44</v>
      </c>
      <c r="G171" s="32" t="s">
        <v>44</v>
      </c>
      <c r="H171" s="32" t="s">
        <v>44</v>
      </c>
      <c r="I171" s="32" t="s">
        <v>44</v>
      </c>
      <c r="J171" s="32" t="s">
        <v>44</v>
      </c>
      <c r="K171" s="32" t="s">
        <v>46</v>
      </c>
      <c r="L171" s="32" t="s">
        <v>44</v>
      </c>
    </row>
    <row r="173" spans="1:16" x14ac:dyDescent="0.25">
      <c r="A173" s="35" t="s">
        <v>123</v>
      </c>
      <c r="B173" s="35"/>
      <c r="C173" s="35"/>
      <c r="D173" s="35"/>
      <c r="E173" s="35"/>
      <c r="F173" s="35"/>
      <c r="G173" s="35"/>
      <c r="H173" s="35"/>
      <c r="I173" s="35"/>
      <c r="J173" s="35"/>
      <c r="K173" s="35"/>
      <c r="L173" s="35"/>
      <c r="M173" s="35"/>
      <c r="N173" s="35"/>
      <c r="O173" s="35"/>
      <c r="P173" s="35"/>
    </row>
    <row r="175" spans="1:16" x14ac:dyDescent="0.25">
      <c r="A175" s="31" t="s">
        <v>78</v>
      </c>
      <c r="B175" s="31" t="s">
        <v>124</v>
      </c>
      <c r="C175" s="31" t="s">
        <v>35</v>
      </c>
      <c r="D175" s="31"/>
      <c r="E175" s="31"/>
      <c r="F175" s="31"/>
      <c r="G175" s="31" t="s">
        <v>125</v>
      </c>
      <c r="H175" s="31"/>
      <c r="I175" s="31"/>
      <c r="J175" s="31"/>
      <c r="K175" s="31" t="s">
        <v>126</v>
      </c>
      <c r="L175" s="31"/>
      <c r="M175" s="31" t="s">
        <v>127</v>
      </c>
      <c r="N175" s="31"/>
      <c r="O175" s="31" t="s">
        <v>128</v>
      </c>
      <c r="P175" s="31"/>
    </row>
    <row r="176" spans="1:16" ht="20.25" customHeight="1" x14ac:dyDescent="0.25">
      <c r="A176" s="31"/>
      <c r="B176" s="31"/>
      <c r="C176" s="31" t="s">
        <v>38</v>
      </c>
      <c r="D176" s="31"/>
      <c r="E176" s="31" t="s">
        <v>39</v>
      </c>
      <c r="F176" s="31"/>
      <c r="G176" s="31" t="s">
        <v>38</v>
      </c>
      <c r="H176" s="31"/>
      <c r="I176" s="31" t="s">
        <v>39</v>
      </c>
      <c r="J176" s="31"/>
      <c r="K176" s="31" t="s">
        <v>38</v>
      </c>
      <c r="L176" s="31" t="s">
        <v>39</v>
      </c>
      <c r="M176" s="31" t="s">
        <v>38</v>
      </c>
      <c r="N176" s="31" t="s">
        <v>39</v>
      </c>
      <c r="O176" s="31" t="s">
        <v>38</v>
      </c>
      <c r="P176" s="31" t="s">
        <v>39</v>
      </c>
    </row>
    <row r="177" spans="1:16" ht="30" x14ac:dyDescent="0.25">
      <c r="A177" s="31"/>
      <c r="B177" s="31"/>
      <c r="C177" s="32" t="s">
        <v>129</v>
      </c>
      <c r="D177" s="32" t="s">
        <v>130</v>
      </c>
      <c r="E177" s="32" t="s">
        <v>129</v>
      </c>
      <c r="F177" s="32" t="s">
        <v>130</v>
      </c>
      <c r="G177" s="32" t="s">
        <v>129</v>
      </c>
      <c r="H177" s="32" t="s">
        <v>130</v>
      </c>
      <c r="I177" s="32" t="s">
        <v>129</v>
      </c>
      <c r="J177" s="32" t="s">
        <v>130</v>
      </c>
      <c r="K177" s="31"/>
      <c r="L177" s="31"/>
      <c r="M177" s="31"/>
      <c r="N177" s="31"/>
      <c r="O177" s="31"/>
      <c r="P177" s="31"/>
    </row>
    <row r="178" spans="1:16" x14ac:dyDescent="0.25">
      <c r="A178" s="32">
        <v>1</v>
      </c>
      <c r="B178" s="32">
        <v>2</v>
      </c>
      <c r="C178" s="32">
        <v>3</v>
      </c>
      <c r="D178" s="32">
        <v>4</v>
      </c>
      <c r="E178" s="32">
        <v>5</v>
      </c>
      <c r="F178" s="32">
        <v>6</v>
      </c>
      <c r="G178" s="32">
        <v>7</v>
      </c>
      <c r="H178" s="32">
        <v>8</v>
      </c>
      <c r="I178" s="32">
        <v>9</v>
      </c>
      <c r="J178" s="32">
        <v>10</v>
      </c>
      <c r="K178" s="32">
        <v>11</v>
      </c>
      <c r="L178" s="32">
        <v>12</v>
      </c>
      <c r="M178" s="32">
        <v>13</v>
      </c>
      <c r="N178" s="32">
        <v>14</v>
      </c>
      <c r="O178" s="32">
        <v>15</v>
      </c>
      <c r="P178" s="32">
        <v>16</v>
      </c>
    </row>
    <row r="179" spans="1:16" x14ac:dyDescent="0.25">
      <c r="A179" s="32">
        <v>1</v>
      </c>
      <c r="B179" s="36" t="s">
        <v>131</v>
      </c>
      <c r="C179" s="32">
        <v>14</v>
      </c>
      <c r="D179" s="32">
        <v>14</v>
      </c>
      <c r="E179" s="32"/>
      <c r="F179" s="32"/>
      <c r="G179" s="32">
        <v>14</v>
      </c>
      <c r="H179" s="32">
        <v>14</v>
      </c>
      <c r="I179" s="32"/>
      <c r="J179" s="32"/>
      <c r="K179" s="32">
        <v>14</v>
      </c>
      <c r="L179" s="32"/>
      <c r="M179" s="32">
        <v>14</v>
      </c>
      <c r="N179" s="32"/>
      <c r="O179" s="32">
        <v>14</v>
      </c>
      <c r="P179" s="32"/>
    </row>
    <row r="180" spans="1:16" x14ac:dyDescent="0.25">
      <c r="A180" s="32">
        <v>2</v>
      </c>
      <c r="B180" s="36" t="s">
        <v>132</v>
      </c>
      <c r="C180" s="32">
        <v>0.5</v>
      </c>
      <c r="D180" s="32">
        <v>0.5</v>
      </c>
      <c r="E180" s="33" t="s">
        <v>44</v>
      </c>
      <c r="F180" s="33" t="s">
        <v>44</v>
      </c>
      <c r="G180" s="32">
        <v>0.5</v>
      </c>
      <c r="H180" s="32">
        <v>0.5</v>
      </c>
      <c r="I180" s="33" t="s">
        <v>44</v>
      </c>
      <c r="J180" s="33" t="s">
        <v>44</v>
      </c>
      <c r="K180" s="32">
        <v>0.5</v>
      </c>
      <c r="L180" s="33" t="s">
        <v>44</v>
      </c>
      <c r="M180" s="32">
        <v>0.5</v>
      </c>
      <c r="N180" s="33" t="s">
        <v>44</v>
      </c>
      <c r="O180" s="32">
        <v>0.5</v>
      </c>
      <c r="P180" s="33" t="s">
        <v>44</v>
      </c>
    </row>
    <row r="181" spans="1:16" x14ac:dyDescent="0.25">
      <c r="A181" s="32" t="s">
        <v>44</v>
      </c>
      <c r="B181" s="32" t="s">
        <v>52</v>
      </c>
      <c r="C181" s="34">
        <v>14.5</v>
      </c>
      <c r="D181" s="34">
        <v>14.5</v>
      </c>
      <c r="E181" s="32" t="s">
        <v>44</v>
      </c>
      <c r="F181" s="32" t="s">
        <v>44</v>
      </c>
      <c r="G181" s="34">
        <v>14.5</v>
      </c>
      <c r="H181" s="34">
        <v>14.5</v>
      </c>
      <c r="I181" s="32" t="s">
        <v>44</v>
      </c>
      <c r="J181" s="32" t="s">
        <v>44</v>
      </c>
      <c r="K181" s="34">
        <v>14.5</v>
      </c>
      <c r="L181" s="32" t="s">
        <v>44</v>
      </c>
      <c r="M181" s="34">
        <v>14.5</v>
      </c>
      <c r="N181" s="32" t="s">
        <v>44</v>
      </c>
      <c r="O181" s="34">
        <v>14.5</v>
      </c>
      <c r="P181" s="32" t="s">
        <v>44</v>
      </c>
    </row>
    <row r="182" spans="1:16" ht="45" x14ac:dyDescent="0.25">
      <c r="A182" s="32" t="s">
        <v>44</v>
      </c>
      <c r="B182" s="32" t="s">
        <v>133</v>
      </c>
      <c r="C182" s="32" t="s">
        <v>46</v>
      </c>
      <c r="D182" s="32" t="s">
        <v>46</v>
      </c>
      <c r="E182" s="32" t="s">
        <v>44</v>
      </c>
      <c r="F182" s="32" t="s">
        <v>44</v>
      </c>
      <c r="G182" s="32" t="s">
        <v>46</v>
      </c>
      <c r="H182" s="32" t="s">
        <v>46</v>
      </c>
      <c r="I182" s="32" t="s">
        <v>44</v>
      </c>
      <c r="J182" s="32" t="s">
        <v>44</v>
      </c>
      <c r="K182" s="32" t="s">
        <v>46</v>
      </c>
      <c r="L182" s="32" t="s">
        <v>44</v>
      </c>
      <c r="M182" s="32" t="s">
        <v>46</v>
      </c>
      <c r="N182" s="32" t="s">
        <v>44</v>
      </c>
      <c r="O182" s="32" t="s">
        <v>46</v>
      </c>
      <c r="P182" s="32" t="s">
        <v>44</v>
      </c>
    </row>
    <row r="184" spans="1:16" x14ac:dyDescent="0.25">
      <c r="A184" s="27" t="s">
        <v>134</v>
      </c>
      <c r="B184" s="27"/>
      <c r="C184" s="27"/>
      <c r="D184" s="27"/>
      <c r="E184" s="27"/>
      <c r="F184" s="27"/>
      <c r="G184" s="27"/>
      <c r="H184" s="27"/>
      <c r="I184" s="27"/>
      <c r="J184" s="27"/>
      <c r="K184" s="27"/>
      <c r="L184" s="27"/>
    </row>
    <row r="185" spans="1:16" x14ac:dyDescent="0.25">
      <c r="A185" s="27" t="s">
        <v>135</v>
      </c>
      <c r="B185" s="27"/>
      <c r="C185" s="27"/>
      <c r="D185" s="27"/>
      <c r="E185" s="27"/>
      <c r="F185" s="27"/>
      <c r="G185" s="27"/>
      <c r="H185" s="27"/>
      <c r="I185" s="27"/>
      <c r="J185" s="27"/>
      <c r="K185" s="27"/>
      <c r="L185" s="27"/>
    </row>
    <row r="186" spans="1:16" x14ac:dyDescent="0.25">
      <c r="A186" s="30" t="s">
        <v>32</v>
      </c>
      <c r="B186" s="30"/>
      <c r="C186" s="30"/>
      <c r="D186" s="30"/>
      <c r="E186" s="30"/>
      <c r="F186" s="30"/>
      <c r="G186" s="30"/>
      <c r="H186" s="30"/>
      <c r="I186" s="30"/>
      <c r="J186" s="30"/>
      <c r="K186" s="30"/>
      <c r="L186" s="30"/>
    </row>
    <row r="188" spans="1:16" ht="21.75" customHeight="1" x14ac:dyDescent="0.25">
      <c r="A188" s="31" t="s">
        <v>74</v>
      </c>
      <c r="B188" s="31" t="s">
        <v>136</v>
      </c>
      <c r="C188" s="46" t="s">
        <v>137</v>
      </c>
      <c r="D188" s="31" t="s">
        <v>35</v>
      </c>
      <c r="E188" s="31"/>
      <c r="F188" s="31"/>
      <c r="G188" s="31" t="s">
        <v>36</v>
      </c>
      <c r="H188" s="31"/>
      <c r="I188" s="31"/>
      <c r="J188" s="31" t="s">
        <v>37</v>
      </c>
      <c r="K188" s="31"/>
      <c r="L188" s="31"/>
    </row>
    <row r="189" spans="1:16" ht="30" x14ac:dyDescent="0.25">
      <c r="A189" s="31"/>
      <c r="B189" s="31"/>
      <c r="C189" s="46"/>
      <c r="D189" s="32" t="s">
        <v>38</v>
      </c>
      <c r="E189" s="32" t="s">
        <v>39</v>
      </c>
      <c r="F189" s="32" t="s">
        <v>138</v>
      </c>
      <c r="G189" s="32" t="s">
        <v>38</v>
      </c>
      <c r="H189" s="32" t="s">
        <v>39</v>
      </c>
      <c r="I189" s="32" t="s">
        <v>42</v>
      </c>
      <c r="J189" s="32" t="s">
        <v>38</v>
      </c>
      <c r="K189" s="32" t="s">
        <v>39</v>
      </c>
      <c r="L189" s="32" t="s">
        <v>139</v>
      </c>
    </row>
    <row r="190" spans="1:16" x14ac:dyDescent="0.25">
      <c r="A190" s="32">
        <v>1</v>
      </c>
      <c r="B190" s="32">
        <v>2</v>
      </c>
      <c r="C190" s="32">
        <v>3</v>
      </c>
      <c r="D190" s="32">
        <v>4</v>
      </c>
      <c r="E190" s="32">
        <v>5</v>
      </c>
      <c r="F190" s="32">
        <v>6</v>
      </c>
      <c r="G190" s="32">
        <v>7</v>
      </c>
      <c r="H190" s="32">
        <v>8</v>
      </c>
      <c r="I190" s="32">
        <v>9</v>
      </c>
      <c r="J190" s="32">
        <v>10</v>
      </c>
      <c r="K190" s="32">
        <v>11</v>
      </c>
      <c r="L190" s="32">
        <v>12</v>
      </c>
    </row>
    <row r="191" spans="1:16" x14ac:dyDescent="0.25">
      <c r="A191" s="32" t="s">
        <v>44</v>
      </c>
      <c r="B191" s="33" t="s">
        <v>44</v>
      </c>
      <c r="C191" s="33" t="s">
        <v>44</v>
      </c>
      <c r="D191" s="33" t="s">
        <v>44</v>
      </c>
      <c r="E191" s="33" t="s">
        <v>44</v>
      </c>
      <c r="F191" s="33" t="s">
        <v>44</v>
      </c>
      <c r="G191" s="33" t="s">
        <v>44</v>
      </c>
      <c r="H191" s="33" t="s">
        <v>44</v>
      </c>
      <c r="I191" s="33" t="s">
        <v>44</v>
      </c>
      <c r="J191" s="33" t="s">
        <v>44</v>
      </c>
      <c r="K191" s="33" t="s">
        <v>44</v>
      </c>
      <c r="L191" s="33" t="s">
        <v>44</v>
      </c>
    </row>
    <row r="192" spans="1:16" x14ac:dyDescent="0.25">
      <c r="A192" s="32" t="s">
        <v>44</v>
      </c>
      <c r="B192" s="32" t="s">
        <v>52</v>
      </c>
      <c r="C192" s="33" t="s">
        <v>44</v>
      </c>
      <c r="D192" s="33" t="s">
        <v>44</v>
      </c>
      <c r="E192" s="33" t="s">
        <v>44</v>
      </c>
      <c r="F192" s="33" t="s">
        <v>44</v>
      </c>
      <c r="G192" s="33" t="s">
        <v>44</v>
      </c>
      <c r="H192" s="33" t="s">
        <v>44</v>
      </c>
      <c r="I192" s="33" t="s">
        <v>44</v>
      </c>
      <c r="J192" s="33" t="s">
        <v>44</v>
      </c>
      <c r="K192" s="33" t="s">
        <v>44</v>
      </c>
      <c r="L192" s="33" t="s">
        <v>44</v>
      </c>
    </row>
    <row r="194" spans="1:13" x14ac:dyDescent="0.25">
      <c r="A194" s="35" t="s">
        <v>140</v>
      </c>
      <c r="B194" s="35"/>
      <c r="C194" s="35"/>
      <c r="D194" s="35"/>
      <c r="E194" s="35"/>
      <c r="F194" s="35"/>
      <c r="G194" s="35"/>
      <c r="H194" s="35"/>
      <c r="I194" s="35"/>
    </row>
    <row r="195" spans="1:13" x14ac:dyDescent="0.25">
      <c r="A195" s="25" t="s">
        <v>32</v>
      </c>
    </row>
    <row r="197" spans="1:13" ht="21.75" customHeight="1" x14ac:dyDescent="0.25">
      <c r="A197" s="31" t="s">
        <v>78</v>
      </c>
      <c r="B197" s="31" t="s">
        <v>136</v>
      </c>
      <c r="C197" s="46" t="s">
        <v>137</v>
      </c>
      <c r="D197" s="31" t="s">
        <v>54</v>
      </c>
      <c r="E197" s="31"/>
      <c r="F197" s="31"/>
      <c r="G197" s="31" t="s">
        <v>55</v>
      </c>
      <c r="H197" s="31"/>
      <c r="I197" s="31"/>
    </row>
    <row r="198" spans="1:13" ht="33" customHeight="1" x14ac:dyDescent="0.25">
      <c r="A198" s="31"/>
      <c r="B198" s="31"/>
      <c r="C198" s="46"/>
      <c r="D198" s="32" t="s">
        <v>38</v>
      </c>
      <c r="E198" s="32" t="s">
        <v>39</v>
      </c>
      <c r="F198" s="32" t="s">
        <v>138</v>
      </c>
      <c r="G198" s="32" t="s">
        <v>38</v>
      </c>
      <c r="H198" s="32" t="s">
        <v>39</v>
      </c>
      <c r="I198" s="32" t="s">
        <v>42</v>
      </c>
    </row>
    <row r="199" spans="1:13" x14ac:dyDescent="0.25">
      <c r="A199" s="32">
        <v>1</v>
      </c>
      <c r="B199" s="32">
        <v>2</v>
      </c>
      <c r="C199" s="32">
        <v>3</v>
      </c>
      <c r="D199" s="32">
        <v>4</v>
      </c>
      <c r="E199" s="32">
        <v>5</v>
      </c>
      <c r="F199" s="32">
        <v>6</v>
      </c>
      <c r="G199" s="32">
        <v>7</v>
      </c>
      <c r="H199" s="32">
        <v>8</v>
      </c>
      <c r="I199" s="32">
        <v>9</v>
      </c>
    </row>
    <row r="200" spans="1:13" x14ac:dyDescent="0.25">
      <c r="A200" s="32" t="s">
        <v>44</v>
      </c>
      <c r="B200" s="33" t="s">
        <v>44</v>
      </c>
      <c r="C200" s="33" t="s">
        <v>44</v>
      </c>
      <c r="D200" s="33" t="s">
        <v>44</v>
      </c>
      <c r="E200" s="33" t="s">
        <v>44</v>
      </c>
      <c r="F200" s="33" t="s">
        <v>44</v>
      </c>
      <c r="G200" s="33" t="s">
        <v>44</v>
      </c>
      <c r="H200" s="33" t="s">
        <v>44</v>
      </c>
      <c r="I200" s="33" t="s">
        <v>44</v>
      </c>
    </row>
    <row r="201" spans="1:13" x14ac:dyDescent="0.25">
      <c r="A201" s="32" t="s">
        <v>44</v>
      </c>
      <c r="B201" s="32" t="s">
        <v>52</v>
      </c>
      <c r="C201" s="33" t="s">
        <v>44</v>
      </c>
      <c r="D201" s="33" t="s">
        <v>44</v>
      </c>
      <c r="E201" s="33" t="s">
        <v>44</v>
      </c>
      <c r="F201" s="33" t="s">
        <v>44</v>
      </c>
      <c r="G201" s="33" t="s">
        <v>44</v>
      </c>
      <c r="H201" s="33" t="s">
        <v>44</v>
      </c>
      <c r="I201" s="33" t="s">
        <v>44</v>
      </c>
    </row>
    <row r="203" spans="1:13" x14ac:dyDescent="0.25">
      <c r="A203" s="35" t="s">
        <v>141</v>
      </c>
      <c r="B203" s="35"/>
      <c r="C203" s="35"/>
      <c r="D203" s="35"/>
      <c r="E203" s="35"/>
      <c r="F203" s="35"/>
      <c r="G203" s="35"/>
      <c r="H203" s="35"/>
      <c r="I203" s="35"/>
      <c r="J203" s="35"/>
      <c r="K203" s="35"/>
      <c r="L203" s="35"/>
      <c r="M203" s="35"/>
    </row>
    <row r="204" spans="1:13" x14ac:dyDescent="0.25">
      <c r="A204" s="25" t="s">
        <v>32</v>
      </c>
    </row>
    <row r="206" spans="1:13" ht="17.25" customHeight="1" x14ac:dyDescent="0.25">
      <c r="A206" s="47" t="s">
        <v>142</v>
      </c>
      <c r="B206" s="47" t="s">
        <v>143</v>
      </c>
      <c r="C206" s="46" t="s">
        <v>144</v>
      </c>
      <c r="D206" s="46" t="s">
        <v>35</v>
      </c>
      <c r="E206" s="46"/>
      <c r="F206" s="46" t="s">
        <v>36</v>
      </c>
      <c r="G206" s="46"/>
      <c r="H206" s="46" t="s">
        <v>37</v>
      </c>
      <c r="I206" s="46"/>
      <c r="J206" s="46" t="s">
        <v>54</v>
      </c>
      <c r="K206" s="46"/>
      <c r="L206" s="46" t="s">
        <v>55</v>
      </c>
      <c r="M206" s="46"/>
    </row>
    <row r="207" spans="1:13" ht="96" customHeight="1" x14ac:dyDescent="0.25">
      <c r="A207" s="48"/>
      <c r="B207" s="48"/>
      <c r="C207" s="46"/>
      <c r="D207" s="44" t="s">
        <v>145</v>
      </c>
      <c r="E207" s="44" t="s">
        <v>146</v>
      </c>
      <c r="F207" s="44" t="s">
        <v>145</v>
      </c>
      <c r="G207" s="44" t="s">
        <v>146</v>
      </c>
      <c r="H207" s="44" t="s">
        <v>145</v>
      </c>
      <c r="I207" s="44" t="s">
        <v>146</v>
      </c>
      <c r="J207" s="44" t="s">
        <v>145</v>
      </c>
      <c r="K207" s="44" t="s">
        <v>146</v>
      </c>
      <c r="L207" s="44" t="s">
        <v>145</v>
      </c>
      <c r="M207" s="39" t="s">
        <v>146</v>
      </c>
    </row>
    <row r="208" spans="1:13" x14ac:dyDescent="0.25">
      <c r="A208" s="32">
        <v>1</v>
      </c>
      <c r="B208" s="32">
        <v>2</v>
      </c>
      <c r="C208" s="32">
        <v>3</v>
      </c>
      <c r="D208" s="32">
        <v>4</v>
      </c>
      <c r="E208" s="32">
        <v>5</v>
      </c>
      <c r="F208" s="32">
        <v>6</v>
      </c>
      <c r="G208" s="32">
        <v>7</v>
      </c>
      <c r="H208" s="32">
        <v>8</v>
      </c>
      <c r="I208" s="32">
        <v>9</v>
      </c>
      <c r="J208" s="32">
        <v>10</v>
      </c>
      <c r="K208" s="32">
        <v>11</v>
      </c>
      <c r="L208" s="32">
        <v>12</v>
      </c>
      <c r="M208" s="32">
        <v>13</v>
      </c>
    </row>
    <row r="209" spans="1:13" x14ac:dyDescent="0.25">
      <c r="A209" s="32" t="s">
        <v>44</v>
      </c>
      <c r="B209" s="32" t="s">
        <v>44</v>
      </c>
      <c r="C209" s="32" t="s">
        <v>44</v>
      </c>
      <c r="D209" s="32" t="s">
        <v>44</v>
      </c>
      <c r="E209" s="32" t="s">
        <v>44</v>
      </c>
      <c r="F209" s="32" t="s">
        <v>44</v>
      </c>
      <c r="G209" s="32" t="s">
        <v>44</v>
      </c>
      <c r="H209" s="32" t="s">
        <v>44</v>
      </c>
      <c r="I209" s="32" t="s">
        <v>44</v>
      </c>
      <c r="J209" s="32" t="s">
        <v>44</v>
      </c>
      <c r="K209" s="32" t="s">
        <v>44</v>
      </c>
      <c r="L209" s="32" t="s">
        <v>44</v>
      </c>
      <c r="M209" s="32" t="s">
        <v>44</v>
      </c>
    </row>
    <row r="210" spans="1:13" x14ac:dyDescent="0.25">
      <c r="A210" s="32" t="s">
        <v>44</v>
      </c>
      <c r="B210" s="32" t="s">
        <v>44</v>
      </c>
      <c r="C210" s="32" t="s">
        <v>44</v>
      </c>
      <c r="D210" s="32" t="s">
        <v>44</v>
      </c>
      <c r="E210" s="32" t="s">
        <v>44</v>
      </c>
      <c r="F210" s="32" t="s">
        <v>44</v>
      </c>
      <c r="G210" s="32" t="s">
        <v>44</v>
      </c>
      <c r="H210" s="32" t="s">
        <v>44</v>
      </c>
      <c r="I210" s="32" t="s">
        <v>44</v>
      </c>
      <c r="J210" s="32" t="s">
        <v>44</v>
      </c>
      <c r="K210" s="32" t="s">
        <v>44</v>
      </c>
      <c r="L210" s="32" t="s">
        <v>44</v>
      </c>
      <c r="M210" s="32" t="s">
        <v>44</v>
      </c>
    </row>
    <row r="212" spans="1:13" ht="36.75" customHeight="1" x14ac:dyDescent="0.25">
      <c r="A212" s="27" t="s">
        <v>147</v>
      </c>
      <c r="B212" s="27"/>
      <c r="C212" s="27"/>
      <c r="D212" s="27"/>
      <c r="E212" s="27"/>
      <c r="F212" s="27"/>
      <c r="G212" s="27"/>
      <c r="H212" s="27"/>
      <c r="I212" s="27"/>
      <c r="J212" s="27"/>
    </row>
    <row r="213" spans="1:13" ht="67.5" customHeight="1" x14ac:dyDescent="0.25">
      <c r="A213" s="29" t="s">
        <v>148</v>
      </c>
      <c r="B213" s="29"/>
      <c r="C213" s="29"/>
      <c r="D213" s="29"/>
      <c r="E213" s="29"/>
      <c r="F213" s="29"/>
      <c r="G213" s="29"/>
      <c r="H213" s="29"/>
      <c r="I213" s="29"/>
      <c r="J213" s="29"/>
    </row>
    <row r="214" spans="1:13" x14ac:dyDescent="0.25">
      <c r="A214" s="27" t="s">
        <v>149</v>
      </c>
      <c r="B214" s="27"/>
      <c r="C214" s="27"/>
      <c r="D214" s="27"/>
      <c r="E214" s="27"/>
      <c r="F214" s="27"/>
      <c r="G214" s="27"/>
      <c r="H214" s="27"/>
      <c r="I214" s="27"/>
      <c r="J214" s="27"/>
    </row>
    <row r="215" spans="1:13" x14ac:dyDescent="0.25">
      <c r="A215" s="27" t="s">
        <v>150</v>
      </c>
      <c r="B215" s="27"/>
      <c r="C215" s="27"/>
      <c r="D215" s="27"/>
      <c r="E215" s="27"/>
      <c r="F215" s="27"/>
      <c r="G215" s="27"/>
      <c r="H215" s="27"/>
      <c r="I215" s="27"/>
      <c r="J215" s="27"/>
    </row>
    <row r="216" spans="1:13" x14ac:dyDescent="0.25">
      <c r="A216" s="25" t="s">
        <v>32</v>
      </c>
    </row>
    <row r="218" spans="1:13" ht="72.75" customHeight="1" x14ac:dyDescent="0.25">
      <c r="A218" s="46" t="s">
        <v>151</v>
      </c>
      <c r="B218" s="31" t="s">
        <v>34</v>
      </c>
      <c r="C218" s="31" t="s">
        <v>152</v>
      </c>
      <c r="D218" s="31" t="s">
        <v>153</v>
      </c>
      <c r="E218" s="46" t="s">
        <v>154</v>
      </c>
      <c r="F218" s="46" t="s">
        <v>155</v>
      </c>
      <c r="G218" s="31" t="s">
        <v>156</v>
      </c>
      <c r="H218" s="31" t="s">
        <v>157</v>
      </c>
      <c r="I218" s="31"/>
      <c r="J218" s="31" t="s">
        <v>158</v>
      </c>
    </row>
    <row r="219" spans="1:13" ht="30" x14ac:dyDescent="0.25">
      <c r="A219" s="46"/>
      <c r="B219" s="31"/>
      <c r="C219" s="31"/>
      <c r="D219" s="31"/>
      <c r="E219" s="46"/>
      <c r="F219" s="46"/>
      <c r="G219" s="31"/>
      <c r="H219" s="32" t="s">
        <v>159</v>
      </c>
      <c r="I219" s="32" t="s">
        <v>160</v>
      </c>
      <c r="J219" s="31"/>
    </row>
    <row r="220" spans="1:13" x14ac:dyDescent="0.25">
      <c r="A220" s="32">
        <v>1</v>
      </c>
      <c r="B220" s="32">
        <v>2</v>
      </c>
      <c r="C220" s="32">
        <v>3</v>
      </c>
      <c r="D220" s="32">
        <v>4</v>
      </c>
      <c r="E220" s="32">
        <v>5</v>
      </c>
      <c r="F220" s="32">
        <v>6</v>
      </c>
      <c r="G220" s="32">
        <v>7</v>
      </c>
      <c r="H220" s="32">
        <v>8</v>
      </c>
      <c r="I220" s="32">
        <v>9</v>
      </c>
      <c r="J220" s="32">
        <v>10</v>
      </c>
    </row>
    <row r="221" spans="1:13" x14ac:dyDescent="0.25">
      <c r="A221" s="32">
        <v>2111</v>
      </c>
      <c r="B221" s="36" t="s">
        <v>60</v>
      </c>
      <c r="C221" s="32">
        <v>3103550</v>
      </c>
      <c r="D221" s="32">
        <v>3103127</v>
      </c>
      <c r="E221" s="32"/>
      <c r="F221" s="32"/>
      <c r="G221" s="32"/>
      <c r="H221" s="32"/>
      <c r="I221" s="32"/>
      <c r="J221" s="32">
        <f>D221</f>
        <v>3103127</v>
      </c>
    </row>
    <row r="222" spans="1:13" x14ac:dyDescent="0.25">
      <c r="A222" s="32">
        <v>2120</v>
      </c>
      <c r="B222" s="36" t="s">
        <v>61</v>
      </c>
      <c r="C222" s="32">
        <v>682850</v>
      </c>
      <c r="D222" s="32">
        <v>682618</v>
      </c>
      <c r="E222" s="32"/>
      <c r="F222" s="32"/>
      <c r="G222" s="32"/>
      <c r="H222" s="32"/>
      <c r="I222" s="32"/>
      <c r="J222" s="32">
        <f t="shared" ref="J222:J228" si="15">D222</f>
        <v>682618</v>
      </c>
    </row>
    <row r="223" spans="1:13" ht="30" x14ac:dyDescent="0.25">
      <c r="A223" s="32">
        <v>2210</v>
      </c>
      <c r="B223" s="36" t="s">
        <v>62</v>
      </c>
      <c r="C223" s="32">
        <v>48600</v>
      </c>
      <c r="D223" s="32">
        <v>43754</v>
      </c>
      <c r="E223" s="32"/>
      <c r="F223" s="32"/>
      <c r="G223" s="32"/>
      <c r="H223" s="32"/>
      <c r="I223" s="32"/>
      <c r="J223" s="32">
        <f t="shared" si="15"/>
        <v>43754</v>
      </c>
    </row>
    <row r="224" spans="1:13" x14ac:dyDescent="0.25">
      <c r="A224" s="32">
        <v>2240</v>
      </c>
      <c r="B224" s="36" t="s">
        <v>63</v>
      </c>
      <c r="C224" s="32">
        <v>43100</v>
      </c>
      <c r="D224" s="32">
        <v>42956</v>
      </c>
      <c r="E224" s="32"/>
      <c r="F224" s="32"/>
      <c r="G224" s="32"/>
      <c r="H224" s="32"/>
      <c r="I224" s="32"/>
      <c r="J224" s="32">
        <f t="shared" si="15"/>
        <v>42956</v>
      </c>
    </row>
    <row r="225" spans="1:12" x14ac:dyDescent="0.25">
      <c r="A225" s="32">
        <v>2250</v>
      </c>
      <c r="B225" s="36" t="s">
        <v>64</v>
      </c>
      <c r="C225" s="32">
        <v>5690</v>
      </c>
      <c r="D225" s="32">
        <v>2020</v>
      </c>
      <c r="E225" s="32"/>
      <c r="F225" s="32"/>
      <c r="G225" s="32"/>
      <c r="H225" s="32"/>
      <c r="I225" s="32"/>
      <c r="J225" s="32">
        <f t="shared" si="15"/>
        <v>2020</v>
      </c>
    </row>
    <row r="226" spans="1:12" x14ac:dyDescent="0.25">
      <c r="A226" s="32">
        <v>2800</v>
      </c>
      <c r="B226" s="36" t="s">
        <v>66</v>
      </c>
      <c r="C226" s="32">
        <v>10</v>
      </c>
      <c r="D226" s="32" t="s">
        <v>44</v>
      </c>
      <c r="E226" s="32" t="s">
        <v>44</v>
      </c>
      <c r="F226" s="32" t="s">
        <v>44</v>
      </c>
      <c r="G226" s="32" t="s">
        <v>44</v>
      </c>
      <c r="H226" s="32" t="s">
        <v>44</v>
      </c>
      <c r="I226" s="32" t="s">
        <v>44</v>
      </c>
      <c r="J226" s="32" t="str">
        <f t="shared" si="15"/>
        <v xml:space="preserve"> </v>
      </c>
    </row>
    <row r="227" spans="1:12" ht="30" x14ac:dyDescent="0.25">
      <c r="A227" s="32">
        <v>2210</v>
      </c>
      <c r="B227" s="36" t="s">
        <v>161</v>
      </c>
      <c r="C227" s="32">
        <v>825</v>
      </c>
      <c r="D227" s="32">
        <v>825</v>
      </c>
      <c r="E227" s="32"/>
      <c r="F227" s="32"/>
      <c r="G227" s="32"/>
      <c r="H227" s="32"/>
      <c r="I227" s="32"/>
      <c r="J227" s="32">
        <f t="shared" si="15"/>
        <v>825</v>
      </c>
    </row>
    <row r="228" spans="1:12" ht="30" x14ac:dyDescent="0.25">
      <c r="A228" s="32">
        <v>3110</v>
      </c>
      <c r="B228" s="36" t="s">
        <v>67</v>
      </c>
      <c r="C228" s="32">
        <v>24300</v>
      </c>
      <c r="D228" s="32">
        <v>24300</v>
      </c>
      <c r="E228" s="32" t="s">
        <v>44</v>
      </c>
      <c r="F228" s="32" t="s">
        <v>44</v>
      </c>
      <c r="G228" s="32" t="s">
        <v>44</v>
      </c>
      <c r="H228" s="32" t="s">
        <v>44</v>
      </c>
      <c r="I228" s="32" t="s">
        <v>44</v>
      </c>
      <c r="J228" s="32">
        <f t="shared" si="15"/>
        <v>24300</v>
      </c>
    </row>
    <row r="229" spans="1:12" x14ac:dyDescent="0.25">
      <c r="A229" s="32" t="s">
        <v>44</v>
      </c>
      <c r="B229" s="32" t="s">
        <v>52</v>
      </c>
      <c r="C229" s="34">
        <f t="shared" ref="C229:J229" si="16">SUM(C221:C228)</f>
        <v>3908925</v>
      </c>
      <c r="D229" s="34">
        <f t="shared" si="16"/>
        <v>3899600</v>
      </c>
      <c r="E229" s="34">
        <f t="shared" si="16"/>
        <v>0</v>
      </c>
      <c r="F229" s="34">
        <f t="shared" si="16"/>
        <v>0</v>
      </c>
      <c r="G229" s="34">
        <f t="shared" si="16"/>
        <v>0</v>
      </c>
      <c r="H229" s="34">
        <f t="shared" si="16"/>
        <v>0</v>
      </c>
      <c r="I229" s="34">
        <f t="shared" si="16"/>
        <v>0</v>
      </c>
      <c r="J229" s="34">
        <f t="shared" si="16"/>
        <v>3899600</v>
      </c>
    </row>
    <row r="231" spans="1:12" x14ac:dyDescent="0.25">
      <c r="A231" s="35" t="s">
        <v>162</v>
      </c>
      <c r="B231" s="35"/>
      <c r="C231" s="35"/>
      <c r="D231" s="35"/>
      <c r="E231" s="35"/>
      <c r="F231" s="35"/>
      <c r="G231" s="35"/>
      <c r="H231" s="35"/>
      <c r="I231" s="35"/>
      <c r="J231" s="35"/>
      <c r="K231" s="35"/>
      <c r="L231" s="35"/>
    </row>
    <row r="232" spans="1:12" x14ac:dyDescent="0.25">
      <c r="A232" s="25" t="s">
        <v>32</v>
      </c>
    </row>
    <row r="233" spans="1:12" ht="73.5" customHeight="1" x14ac:dyDescent="0.25"/>
    <row r="234" spans="1:12" x14ac:dyDescent="0.25">
      <c r="A234" s="46" t="s">
        <v>163</v>
      </c>
      <c r="B234" s="46" t="s">
        <v>34</v>
      </c>
      <c r="C234" s="31" t="s">
        <v>164</v>
      </c>
      <c r="D234" s="31"/>
      <c r="E234" s="31"/>
      <c r="F234" s="31"/>
      <c r="G234" s="31"/>
      <c r="H234" s="31" t="s">
        <v>126</v>
      </c>
      <c r="I234" s="31"/>
      <c r="J234" s="31"/>
      <c r="K234" s="31"/>
      <c r="L234" s="31"/>
    </row>
    <row r="235" spans="1:12" ht="96" customHeight="1" x14ac:dyDescent="0.25">
      <c r="A235" s="46"/>
      <c r="B235" s="46"/>
      <c r="C235" s="46" t="s">
        <v>165</v>
      </c>
      <c r="D235" s="46" t="s">
        <v>166</v>
      </c>
      <c r="E235" s="46" t="s">
        <v>167</v>
      </c>
      <c r="F235" s="46"/>
      <c r="G235" s="46" t="s">
        <v>168</v>
      </c>
      <c r="H235" s="46" t="s">
        <v>169</v>
      </c>
      <c r="I235" s="46" t="s">
        <v>170</v>
      </c>
      <c r="J235" s="46" t="s">
        <v>167</v>
      </c>
      <c r="K235" s="46"/>
      <c r="L235" s="46" t="s">
        <v>171</v>
      </c>
    </row>
    <row r="236" spans="1:12" ht="28.5" customHeight="1" x14ac:dyDescent="0.25">
      <c r="A236" s="46"/>
      <c r="B236" s="46"/>
      <c r="C236" s="46"/>
      <c r="D236" s="46"/>
      <c r="E236" s="44" t="s">
        <v>159</v>
      </c>
      <c r="F236" s="44" t="s">
        <v>160</v>
      </c>
      <c r="G236" s="46"/>
      <c r="H236" s="46"/>
      <c r="I236" s="46"/>
      <c r="J236" s="44" t="s">
        <v>159</v>
      </c>
      <c r="K236" s="44" t="s">
        <v>160</v>
      </c>
      <c r="L236" s="46"/>
    </row>
    <row r="237" spans="1:12" x14ac:dyDescent="0.25">
      <c r="A237" s="32">
        <v>1</v>
      </c>
      <c r="B237" s="32">
        <v>2</v>
      </c>
      <c r="C237" s="32">
        <v>3</v>
      </c>
      <c r="D237" s="32">
        <v>4</v>
      </c>
      <c r="E237" s="32">
        <v>5</v>
      </c>
      <c r="F237" s="32">
        <v>6</v>
      </c>
      <c r="G237" s="32">
        <v>7</v>
      </c>
      <c r="H237" s="32">
        <v>8</v>
      </c>
      <c r="I237" s="32">
        <v>9</v>
      </c>
      <c r="J237" s="32">
        <v>10</v>
      </c>
      <c r="K237" s="32">
        <v>11</v>
      </c>
      <c r="L237" s="32">
        <v>12</v>
      </c>
    </row>
    <row r="238" spans="1:12" x14ac:dyDescent="0.25">
      <c r="A238" s="32">
        <v>2111</v>
      </c>
      <c r="B238" s="36" t="s">
        <v>60</v>
      </c>
      <c r="C238" s="32">
        <v>3350200</v>
      </c>
      <c r="D238" s="32"/>
      <c r="E238" s="32"/>
      <c r="F238" s="32"/>
      <c r="G238" s="32">
        <f>C238</f>
        <v>3350200</v>
      </c>
      <c r="H238" s="32">
        <v>3707800</v>
      </c>
      <c r="I238" s="32"/>
      <c r="J238" s="32"/>
      <c r="K238" s="32"/>
      <c r="L238" s="32">
        <f>H238</f>
        <v>3707800</v>
      </c>
    </row>
    <row r="239" spans="1:12" x14ac:dyDescent="0.25">
      <c r="A239" s="32">
        <v>2120</v>
      </c>
      <c r="B239" s="36" t="s">
        <v>61</v>
      </c>
      <c r="C239" s="32">
        <v>737200</v>
      </c>
      <c r="D239" s="32"/>
      <c r="E239" s="32"/>
      <c r="F239" s="32"/>
      <c r="G239" s="32">
        <f t="shared" ref="G239:G244" si="17">C239</f>
        <v>737200</v>
      </c>
      <c r="H239" s="32">
        <v>815600</v>
      </c>
      <c r="I239" s="32"/>
      <c r="J239" s="32"/>
      <c r="K239" s="32"/>
      <c r="L239" s="32">
        <f t="shared" ref="L239:L244" si="18">H239</f>
        <v>815600</v>
      </c>
    </row>
    <row r="240" spans="1:12" ht="30" x14ac:dyDescent="0.25">
      <c r="A240" s="32">
        <v>2210</v>
      </c>
      <c r="B240" s="36" t="s">
        <v>62</v>
      </c>
      <c r="C240" s="32">
        <v>59040</v>
      </c>
      <c r="D240" s="32"/>
      <c r="E240" s="32"/>
      <c r="F240" s="32"/>
      <c r="G240" s="32">
        <f t="shared" si="17"/>
        <v>59040</v>
      </c>
      <c r="H240" s="32">
        <v>41490</v>
      </c>
      <c r="I240" s="32"/>
      <c r="J240" s="32"/>
      <c r="K240" s="32"/>
      <c r="L240" s="32">
        <f t="shared" si="18"/>
        <v>41490</v>
      </c>
    </row>
    <row r="241" spans="1:12" x14ac:dyDescent="0.25">
      <c r="A241" s="32">
        <v>2240</v>
      </c>
      <c r="B241" s="36" t="s">
        <v>63</v>
      </c>
      <c r="C241" s="32">
        <v>32300</v>
      </c>
      <c r="D241" s="32"/>
      <c r="E241" s="32"/>
      <c r="F241" s="32"/>
      <c r="G241" s="32">
        <f t="shared" si="17"/>
        <v>32300</v>
      </c>
      <c r="H241" s="32">
        <v>16200</v>
      </c>
      <c r="I241" s="32"/>
      <c r="J241" s="32"/>
      <c r="K241" s="32"/>
      <c r="L241" s="32">
        <f t="shared" si="18"/>
        <v>16200</v>
      </c>
    </row>
    <row r="242" spans="1:12" x14ac:dyDescent="0.25">
      <c r="A242" s="32">
        <v>2250</v>
      </c>
      <c r="B242" s="36" t="s">
        <v>64</v>
      </c>
      <c r="C242" s="32">
        <v>5400</v>
      </c>
      <c r="D242" s="32"/>
      <c r="E242" s="32"/>
      <c r="F242" s="32"/>
      <c r="G242" s="32">
        <f t="shared" si="17"/>
        <v>5400</v>
      </c>
      <c r="H242" s="32">
        <v>5400</v>
      </c>
      <c r="I242" s="32"/>
      <c r="J242" s="32"/>
      <c r="K242" s="32"/>
      <c r="L242" s="32">
        <f t="shared" si="18"/>
        <v>5400</v>
      </c>
    </row>
    <row r="243" spans="1:12" ht="45" x14ac:dyDescent="0.25">
      <c r="A243" s="32">
        <v>2282</v>
      </c>
      <c r="B243" s="36" t="s">
        <v>65</v>
      </c>
      <c r="C243" s="32">
        <v>350</v>
      </c>
      <c r="D243" s="32"/>
      <c r="E243" s="32"/>
      <c r="F243" s="32"/>
      <c r="G243" s="32">
        <f t="shared" si="17"/>
        <v>350</v>
      </c>
      <c r="H243" s="32"/>
      <c r="I243" s="32"/>
      <c r="J243" s="32"/>
      <c r="K243" s="32"/>
      <c r="L243" s="32">
        <f t="shared" si="18"/>
        <v>0</v>
      </c>
    </row>
    <row r="244" spans="1:12" x14ac:dyDescent="0.25">
      <c r="A244" s="32">
        <v>2800</v>
      </c>
      <c r="B244" s="36" t="s">
        <v>66</v>
      </c>
      <c r="C244" s="32">
        <v>10</v>
      </c>
      <c r="D244" s="32" t="s">
        <v>44</v>
      </c>
      <c r="E244" s="32" t="s">
        <v>44</v>
      </c>
      <c r="F244" s="32" t="s">
        <v>44</v>
      </c>
      <c r="G244" s="32">
        <f t="shared" si="17"/>
        <v>10</v>
      </c>
      <c r="H244" s="32">
        <v>10</v>
      </c>
      <c r="I244" s="32" t="s">
        <v>44</v>
      </c>
      <c r="J244" s="32" t="s">
        <v>44</v>
      </c>
      <c r="K244" s="32" t="s">
        <v>44</v>
      </c>
      <c r="L244" s="32">
        <f t="shared" si="18"/>
        <v>10</v>
      </c>
    </row>
    <row r="245" spans="1:12" x14ac:dyDescent="0.25">
      <c r="A245" s="32" t="s">
        <v>44</v>
      </c>
      <c r="B245" s="32" t="s">
        <v>52</v>
      </c>
      <c r="C245" s="34">
        <f>SUM(C238:C244)</f>
        <v>4184500</v>
      </c>
      <c r="D245" s="34">
        <f t="shared" ref="D245:L245" si="19">SUM(D238:D244)</f>
        <v>0</v>
      </c>
      <c r="E245" s="34">
        <f t="shared" si="19"/>
        <v>0</v>
      </c>
      <c r="F245" s="34">
        <f t="shared" si="19"/>
        <v>0</v>
      </c>
      <c r="G245" s="34">
        <f t="shared" si="19"/>
        <v>4184500</v>
      </c>
      <c r="H245" s="34">
        <f t="shared" si="19"/>
        <v>4586500</v>
      </c>
      <c r="I245" s="34">
        <f t="shared" si="19"/>
        <v>0</v>
      </c>
      <c r="J245" s="34">
        <f t="shared" si="19"/>
        <v>0</v>
      </c>
      <c r="K245" s="34">
        <f t="shared" si="19"/>
        <v>0</v>
      </c>
      <c r="L245" s="34">
        <f t="shared" si="19"/>
        <v>4586500</v>
      </c>
    </row>
    <row r="247" spans="1:12" x14ac:dyDescent="0.25">
      <c r="A247" s="35" t="s">
        <v>172</v>
      </c>
      <c r="B247" s="35"/>
      <c r="C247" s="35"/>
      <c r="D247" s="35"/>
      <c r="E247" s="35"/>
      <c r="F247" s="35"/>
      <c r="G247" s="35"/>
      <c r="H247" s="35"/>
      <c r="I247" s="35"/>
    </row>
    <row r="248" spans="1:12" x14ac:dyDescent="0.25">
      <c r="A248" s="25" t="s">
        <v>32</v>
      </c>
    </row>
    <row r="250" spans="1:12" ht="165" x14ac:dyDescent="0.25">
      <c r="A250" s="32" t="s">
        <v>151</v>
      </c>
      <c r="B250" s="32" t="s">
        <v>34</v>
      </c>
      <c r="C250" s="32" t="s">
        <v>152</v>
      </c>
      <c r="D250" s="32" t="s">
        <v>173</v>
      </c>
      <c r="E250" s="32" t="s">
        <v>174</v>
      </c>
      <c r="F250" s="32" t="s">
        <v>175</v>
      </c>
      <c r="G250" s="32" t="s">
        <v>176</v>
      </c>
      <c r="H250" s="49" t="s">
        <v>177</v>
      </c>
      <c r="I250" s="50"/>
      <c r="J250" s="31" t="s">
        <v>178</v>
      </c>
      <c r="K250" s="31"/>
    </row>
    <row r="251" spans="1:12" x14ac:dyDescent="0.25">
      <c r="A251" s="32">
        <v>1</v>
      </c>
      <c r="B251" s="32">
        <v>2</v>
      </c>
      <c r="C251" s="32">
        <v>3</v>
      </c>
      <c r="D251" s="32">
        <v>4</v>
      </c>
      <c r="E251" s="32">
        <v>5</v>
      </c>
      <c r="F251" s="32">
        <v>6</v>
      </c>
      <c r="G251" s="32">
        <v>7</v>
      </c>
      <c r="H251" s="49">
        <v>8</v>
      </c>
      <c r="I251" s="50"/>
      <c r="J251" s="31">
        <v>9</v>
      </c>
      <c r="K251" s="31"/>
    </row>
    <row r="252" spans="1:12" x14ac:dyDescent="0.25">
      <c r="A252" s="32">
        <v>2111</v>
      </c>
      <c r="B252" s="36" t="s">
        <v>60</v>
      </c>
      <c r="C252" s="32">
        <v>3103550</v>
      </c>
      <c r="D252" s="32">
        <v>3103127</v>
      </c>
      <c r="E252" s="32"/>
      <c r="F252" s="32"/>
      <c r="G252" s="32"/>
      <c r="H252" s="49"/>
      <c r="I252" s="50"/>
      <c r="J252" s="31"/>
      <c r="K252" s="31"/>
    </row>
    <row r="253" spans="1:12" x14ac:dyDescent="0.25">
      <c r="A253" s="32">
        <v>2120</v>
      </c>
      <c r="B253" s="36" t="s">
        <v>61</v>
      </c>
      <c r="C253" s="32">
        <v>682850</v>
      </c>
      <c r="D253" s="32">
        <v>682618</v>
      </c>
      <c r="E253" s="32"/>
      <c r="F253" s="32"/>
      <c r="G253" s="32"/>
      <c r="H253" s="49"/>
      <c r="I253" s="50"/>
      <c r="J253" s="31"/>
      <c r="K253" s="31"/>
    </row>
    <row r="254" spans="1:12" ht="45" customHeight="1" x14ac:dyDescent="0.25">
      <c r="A254" s="32">
        <v>2210</v>
      </c>
      <c r="B254" s="36" t="s">
        <v>62</v>
      </c>
      <c r="C254" s="32">
        <v>48600</v>
      </c>
      <c r="D254" s="32">
        <v>43754</v>
      </c>
      <c r="E254" s="32">
        <v>12678</v>
      </c>
      <c r="F254" s="32">
        <v>14794</v>
      </c>
      <c r="G254" s="32">
        <v>18000</v>
      </c>
      <c r="H254" s="31" t="s">
        <v>179</v>
      </c>
      <c r="I254" s="31"/>
      <c r="J254" s="31" t="s">
        <v>180</v>
      </c>
      <c r="K254" s="31"/>
    </row>
    <row r="255" spans="1:12" x14ac:dyDescent="0.25">
      <c r="A255" s="32">
        <v>2240</v>
      </c>
      <c r="B255" s="36" t="s">
        <v>63</v>
      </c>
      <c r="C255" s="32">
        <v>43100</v>
      </c>
      <c r="D255" s="32">
        <v>42956</v>
      </c>
      <c r="E255" s="32"/>
      <c r="F255" s="32"/>
      <c r="G255" s="32"/>
      <c r="H255" s="49"/>
      <c r="I255" s="50"/>
      <c r="J255" s="31"/>
      <c r="K255" s="31"/>
    </row>
    <row r="256" spans="1:12" x14ac:dyDescent="0.25">
      <c r="A256" s="32">
        <v>2250</v>
      </c>
      <c r="B256" s="36" t="s">
        <v>64</v>
      </c>
      <c r="C256" s="32">
        <v>5690</v>
      </c>
      <c r="D256" s="32">
        <v>2020</v>
      </c>
      <c r="E256" s="32"/>
      <c r="F256" s="32"/>
      <c r="G256" s="32"/>
      <c r="H256" s="49"/>
      <c r="I256" s="50"/>
      <c r="J256" s="31"/>
      <c r="K256" s="31"/>
    </row>
    <row r="257" spans="1:11" x14ac:dyDescent="0.25">
      <c r="A257" s="32">
        <v>2800</v>
      </c>
      <c r="B257" s="36" t="s">
        <v>66</v>
      </c>
      <c r="C257" s="32">
        <v>10</v>
      </c>
      <c r="D257" s="32" t="s">
        <v>44</v>
      </c>
      <c r="E257" s="32" t="s">
        <v>44</v>
      </c>
      <c r="F257" s="32" t="s">
        <v>44</v>
      </c>
      <c r="G257" s="32" t="s">
        <v>44</v>
      </c>
      <c r="H257" s="49"/>
      <c r="I257" s="50"/>
      <c r="J257" s="31"/>
      <c r="K257" s="31"/>
    </row>
    <row r="258" spans="1:11" ht="30" x14ac:dyDescent="0.25">
      <c r="A258" s="32">
        <v>2210</v>
      </c>
      <c r="B258" s="36" t="s">
        <v>161</v>
      </c>
      <c r="C258" s="32">
        <v>825</v>
      </c>
      <c r="D258" s="32">
        <v>825</v>
      </c>
      <c r="E258" s="32"/>
      <c r="F258" s="32"/>
      <c r="G258" s="32"/>
      <c r="H258" s="49"/>
      <c r="I258" s="50"/>
      <c r="J258" s="31"/>
      <c r="K258" s="31"/>
    </row>
    <row r="259" spans="1:11" ht="30" x14ac:dyDescent="0.25">
      <c r="A259" s="32">
        <v>3110</v>
      </c>
      <c r="B259" s="36" t="s">
        <v>67</v>
      </c>
      <c r="C259" s="32">
        <v>24300</v>
      </c>
      <c r="D259" s="32">
        <v>24300</v>
      </c>
      <c r="E259" s="32"/>
      <c r="F259" s="32"/>
      <c r="G259" s="32"/>
      <c r="H259" s="49"/>
      <c r="I259" s="50"/>
      <c r="J259" s="31"/>
      <c r="K259" s="31"/>
    </row>
    <row r="260" spans="1:11" x14ac:dyDescent="0.25">
      <c r="A260" s="32" t="s">
        <v>44</v>
      </c>
      <c r="B260" s="32" t="s">
        <v>52</v>
      </c>
      <c r="C260" s="34">
        <f>SUM(C252:C259)</f>
        <v>3908925</v>
      </c>
      <c r="D260" s="34">
        <f>SUM(D252:D259)</f>
        <v>3899600</v>
      </c>
      <c r="E260" s="34">
        <f>SUM(E252:E259)</f>
        <v>12678</v>
      </c>
      <c r="F260" s="34">
        <f>SUM(F252:F259)</f>
        <v>14794</v>
      </c>
      <c r="G260" s="34">
        <f>SUM(G252:G259)</f>
        <v>18000</v>
      </c>
      <c r="H260" s="51"/>
      <c r="I260" s="52"/>
      <c r="J260" s="31"/>
      <c r="K260" s="31"/>
    </row>
    <row r="262" spans="1:11" x14ac:dyDescent="0.25">
      <c r="A262" s="53" t="s">
        <v>181</v>
      </c>
      <c r="B262" s="53"/>
      <c r="C262" s="53"/>
      <c r="D262" s="53"/>
      <c r="E262" s="53"/>
      <c r="F262" s="53"/>
      <c r="G262" s="53"/>
      <c r="H262" s="53"/>
      <c r="I262" s="53"/>
    </row>
    <row r="263" spans="1:11" ht="81" customHeight="1" x14ac:dyDescent="0.25">
      <c r="A263" s="54" t="s">
        <v>182</v>
      </c>
      <c r="B263" s="54"/>
      <c r="C263" s="54"/>
      <c r="D263" s="54"/>
      <c r="E263" s="54"/>
      <c r="F263" s="54"/>
      <c r="G263" s="54"/>
      <c r="H263" s="54"/>
      <c r="I263" s="54"/>
      <c r="J263" s="54"/>
      <c r="K263" s="54"/>
    </row>
    <row r="264" spans="1:11" ht="45.75" customHeight="1" x14ac:dyDescent="0.25">
      <c r="A264" s="27" t="s">
        <v>183</v>
      </c>
      <c r="B264" s="27"/>
      <c r="C264" s="27"/>
      <c r="D264" s="27"/>
      <c r="E264" s="27"/>
      <c r="F264" s="27"/>
      <c r="G264" s="27"/>
      <c r="H264" s="27"/>
      <c r="I264" s="27"/>
    </row>
    <row r="265" spans="1:11" ht="48.75" customHeight="1" x14ac:dyDescent="0.25">
      <c r="A265" s="55" t="s">
        <v>184</v>
      </c>
      <c r="B265" s="55"/>
      <c r="C265" s="55"/>
      <c r="D265" s="55"/>
      <c r="E265" s="55"/>
      <c r="F265" s="55"/>
      <c r="G265" s="55"/>
      <c r="H265" s="55"/>
      <c r="I265" s="55"/>
      <c r="J265" s="55"/>
      <c r="K265" s="55"/>
    </row>
    <row r="266" spans="1:11" ht="48.75" customHeight="1" x14ac:dyDescent="0.25">
      <c r="A266" s="56"/>
      <c r="B266" s="56"/>
      <c r="C266" s="56"/>
      <c r="D266" s="56"/>
      <c r="E266" s="56"/>
      <c r="F266" s="56"/>
      <c r="G266" s="56"/>
      <c r="H266" s="56"/>
      <c r="I266" s="56"/>
      <c r="J266" s="56"/>
      <c r="K266" s="56"/>
    </row>
    <row r="267" spans="1:11" ht="15" customHeight="1" x14ac:dyDescent="0.25">
      <c r="A267" s="35" t="s">
        <v>185</v>
      </c>
      <c r="B267" s="35"/>
      <c r="C267" s="57"/>
      <c r="D267" s="58"/>
      <c r="G267" s="59" t="s">
        <v>186</v>
      </c>
      <c r="H267" s="59"/>
      <c r="I267" s="59"/>
    </row>
    <row r="268" spans="1:11" ht="15" customHeight="1" x14ac:dyDescent="0.25">
      <c r="A268" s="60"/>
      <c r="B268" s="61"/>
      <c r="D268" s="57" t="s">
        <v>187</v>
      </c>
      <c r="G268" s="62" t="s">
        <v>188</v>
      </c>
      <c r="H268" s="62"/>
      <c r="I268" s="62"/>
    </row>
    <row r="269" spans="1:11" ht="15" customHeight="1" x14ac:dyDescent="0.25">
      <c r="A269" s="35" t="s">
        <v>189</v>
      </c>
      <c r="B269" s="35"/>
      <c r="C269" s="57"/>
      <c r="D269" s="58"/>
      <c r="G269" s="59" t="s">
        <v>190</v>
      </c>
      <c r="H269" s="59"/>
      <c r="I269" s="59"/>
    </row>
    <row r="270" spans="1:11" x14ac:dyDescent="0.25">
      <c r="A270" s="28"/>
      <c r="B270" s="57"/>
      <c r="C270" s="57"/>
      <c r="D270" s="57" t="s">
        <v>187</v>
      </c>
      <c r="G270" s="62" t="s">
        <v>188</v>
      </c>
      <c r="H270" s="62"/>
      <c r="I270" s="62"/>
    </row>
  </sheetData>
  <mergeCells count="201">
    <mergeCell ref="G270:I270"/>
    <mergeCell ref="A264:I264"/>
    <mergeCell ref="A265:K265"/>
    <mergeCell ref="A267:B267"/>
    <mergeCell ref="G267:I267"/>
    <mergeCell ref="G268:I268"/>
    <mergeCell ref="A269:B269"/>
    <mergeCell ref="G269:I269"/>
    <mergeCell ref="H259:I259"/>
    <mergeCell ref="J259:K259"/>
    <mergeCell ref="H260:I260"/>
    <mergeCell ref="J260:K260"/>
    <mergeCell ref="A262:I262"/>
    <mergeCell ref="A263:K263"/>
    <mergeCell ref="H256:I256"/>
    <mergeCell ref="J256:K256"/>
    <mergeCell ref="H257:I257"/>
    <mergeCell ref="J257:K257"/>
    <mergeCell ref="H258:I258"/>
    <mergeCell ref="J258:K258"/>
    <mergeCell ref="H253:I253"/>
    <mergeCell ref="J253:K253"/>
    <mergeCell ref="H254:I254"/>
    <mergeCell ref="J254:K254"/>
    <mergeCell ref="H255:I255"/>
    <mergeCell ref="J255:K255"/>
    <mergeCell ref="A247:I247"/>
    <mergeCell ref="H250:I250"/>
    <mergeCell ref="J250:K250"/>
    <mergeCell ref="H251:I251"/>
    <mergeCell ref="J251:K251"/>
    <mergeCell ref="H252:I252"/>
    <mergeCell ref="J252:K252"/>
    <mergeCell ref="E235:F235"/>
    <mergeCell ref="G235:G236"/>
    <mergeCell ref="H235:H236"/>
    <mergeCell ref="I235:I236"/>
    <mergeCell ref="J235:K235"/>
    <mergeCell ref="L235:L236"/>
    <mergeCell ref="G218:G219"/>
    <mergeCell ref="H218:I218"/>
    <mergeCell ref="J218:J219"/>
    <mergeCell ref="A231:L231"/>
    <mergeCell ref="A234:A236"/>
    <mergeCell ref="B234:B236"/>
    <mergeCell ref="C234:G234"/>
    <mergeCell ref="H234:L234"/>
    <mergeCell ref="C235:C236"/>
    <mergeCell ref="D235:D236"/>
    <mergeCell ref="A212:J212"/>
    <mergeCell ref="A213:J213"/>
    <mergeCell ref="A214:J214"/>
    <mergeCell ref="A215:J215"/>
    <mergeCell ref="A218:A219"/>
    <mergeCell ref="B218:B219"/>
    <mergeCell ref="C218:C219"/>
    <mergeCell ref="D218:D219"/>
    <mergeCell ref="E218:E219"/>
    <mergeCell ref="F218:F219"/>
    <mergeCell ref="A203:M203"/>
    <mergeCell ref="A206:A207"/>
    <mergeCell ref="B206:B207"/>
    <mergeCell ref="C206:C207"/>
    <mergeCell ref="D206:E206"/>
    <mergeCell ref="F206:G206"/>
    <mergeCell ref="H206:I206"/>
    <mergeCell ref="J206:K206"/>
    <mergeCell ref="L206:M206"/>
    <mergeCell ref="J188:L188"/>
    <mergeCell ref="A194:I194"/>
    <mergeCell ref="A197:A198"/>
    <mergeCell ref="B197:B198"/>
    <mergeCell ref="C197:C198"/>
    <mergeCell ref="D197:F197"/>
    <mergeCell ref="G197:I197"/>
    <mergeCell ref="O176:O177"/>
    <mergeCell ref="P176:P177"/>
    <mergeCell ref="A184:L184"/>
    <mergeCell ref="A185:L185"/>
    <mergeCell ref="A186:L186"/>
    <mergeCell ref="A188:A189"/>
    <mergeCell ref="B188:B189"/>
    <mergeCell ref="C188:C189"/>
    <mergeCell ref="D188:F188"/>
    <mergeCell ref="G188:I188"/>
    <mergeCell ref="G176:H176"/>
    <mergeCell ref="I176:J176"/>
    <mergeCell ref="K176:K177"/>
    <mergeCell ref="L176:L177"/>
    <mergeCell ref="M176:M177"/>
    <mergeCell ref="N176:N177"/>
    <mergeCell ref="A173:P173"/>
    <mergeCell ref="A175:A177"/>
    <mergeCell ref="B175:B177"/>
    <mergeCell ref="C175:F175"/>
    <mergeCell ref="G175:J175"/>
    <mergeCell ref="K175:L175"/>
    <mergeCell ref="M175:N175"/>
    <mergeCell ref="O175:P175"/>
    <mergeCell ref="C176:D176"/>
    <mergeCell ref="E176:F176"/>
    <mergeCell ref="A160:K160"/>
    <mergeCell ref="A163:A164"/>
    <mergeCell ref="B163:B164"/>
    <mergeCell ref="C163:D163"/>
    <mergeCell ref="E163:F163"/>
    <mergeCell ref="G163:H163"/>
    <mergeCell ref="I163:J163"/>
    <mergeCell ref="K163:L163"/>
    <mergeCell ref="K119:M119"/>
    <mergeCell ref="A138:J138"/>
    <mergeCell ref="A141:A142"/>
    <mergeCell ref="B141:B142"/>
    <mergeCell ref="C141:C142"/>
    <mergeCell ref="D141:D142"/>
    <mergeCell ref="E141:G141"/>
    <mergeCell ref="H141:J141"/>
    <mergeCell ref="A119:A120"/>
    <mergeCell ref="B119:B120"/>
    <mergeCell ref="C119:C120"/>
    <mergeCell ref="D119:D120"/>
    <mergeCell ref="E119:G119"/>
    <mergeCell ref="H119:J119"/>
    <mergeCell ref="A109:A110"/>
    <mergeCell ref="B109:B110"/>
    <mergeCell ref="C109:F109"/>
    <mergeCell ref="G109:J109"/>
    <mergeCell ref="A115:M115"/>
    <mergeCell ref="A116:M116"/>
    <mergeCell ref="A100:A101"/>
    <mergeCell ref="B100:B101"/>
    <mergeCell ref="C100:F100"/>
    <mergeCell ref="G100:J100"/>
    <mergeCell ref="K100:N100"/>
    <mergeCell ref="A106:J106"/>
    <mergeCell ref="A90:A91"/>
    <mergeCell ref="B90:B91"/>
    <mergeCell ref="C90:F90"/>
    <mergeCell ref="G90:J90"/>
    <mergeCell ref="A96:N96"/>
    <mergeCell ref="A97:N97"/>
    <mergeCell ref="A73:J73"/>
    <mergeCell ref="A76:A77"/>
    <mergeCell ref="B76:B77"/>
    <mergeCell ref="C76:F76"/>
    <mergeCell ref="G76:J76"/>
    <mergeCell ref="A87:J87"/>
    <mergeCell ref="A64:N64"/>
    <mergeCell ref="A67:A68"/>
    <mergeCell ref="B67:B68"/>
    <mergeCell ref="C67:F67"/>
    <mergeCell ref="G67:J67"/>
    <mergeCell ref="K67:N67"/>
    <mergeCell ref="A49:N49"/>
    <mergeCell ref="A51:A52"/>
    <mergeCell ref="B51:B52"/>
    <mergeCell ref="C51:F51"/>
    <mergeCell ref="G51:J51"/>
    <mergeCell ref="K51:N51"/>
    <mergeCell ref="A36:J36"/>
    <mergeCell ref="A39:A40"/>
    <mergeCell ref="B39:B40"/>
    <mergeCell ref="C39:F39"/>
    <mergeCell ref="G39:J39"/>
    <mergeCell ref="A48:N48"/>
    <mergeCell ref="B20:P20"/>
    <mergeCell ref="A21:P21"/>
    <mergeCell ref="A22:P22"/>
    <mergeCell ref="A23:B23"/>
    <mergeCell ref="A25:A26"/>
    <mergeCell ref="B25:B26"/>
    <mergeCell ref="C25:F25"/>
    <mergeCell ref="G25:J25"/>
    <mergeCell ref="K25:N25"/>
    <mergeCell ref="A14:P14"/>
    <mergeCell ref="A15:P15"/>
    <mergeCell ref="B16:G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2020-01-14T07:33:41Z</dcterms:created>
  <dcterms:modified xsi:type="dcterms:W3CDTF">2020-01-14T07:35:06Z</dcterms:modified>
</cp:coreProperties>
</file>